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rahgroup-my.sharepoint.com/personal/nathan_bowden_sarah_com_au/Documents/Desktop/Nathan Files/Innovation Project - Roofing/QA/"/>
    </mc:Choice>
  </mc:AlternateContent>
  <xr:revisionPtr revIDLastSave="152" documentId="8_{B7AB255F-AB71-4938-B49D-693FD4160BD8}" xr6:coauthVersionLast="47" xr6:coauthVersionMax="47" xr10:uidLastSave="{29EE065C-F411-43CD-BEBB-5F7EDC7AAB23}"/>
  <bookViews>
    <workbookView xWindow="-28920" yWindow="-120" windowWidth="29040" windowHeight="15840" firstSheet="2" activeTab="2" xr2:uid="{D405AA44-9FE8-4849-A631-9622AADE404B}"/>
  </bookViews>
  <sheets>
    <sheet name="FRP" sheetId="1" r:id="rId1"/>
    <sheet name="Structural Steel" sheetId="2" r:id="rId2"/>
    <sheet name="Roof &amp; Metal Cladding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3" l="1"/>
  <c r="C42" i="3"/>
  <c r="C44" i="3" s="1"/>
  <c r="C55" i="2"/>
  <c r="C54" i="2"/>
  <c r="C62" i="1"/>
  <c r="C61" i="1"/>
  <c r="C63" i="1" s="1"/>
  <c r="C5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Constantine</author>
  </authors>
  <commentList>
    <comment ref="A21" authorId="0" shapeId="0" xr:uid="{B61E9A0A-7551-478D-8905-6CD91FFCBF98}">
      <text>
        <r>
          <rPr>
            <b/>
            <sz val="9"/>
            <color indexed="81"/>
            <rFont val="Tahoma"/>
            <family val="2"/>
          </rPr>
          <t xml:space="preserve">Concrete mixes: </t>
        </r>
        <r>
          <rPr>
            <sz val="9"/>
            <color indexed="81"/>
            <rFont val="Tahoma"/>
            <family val="2"/>
          </rPr>
          <t>Submit details, for each grade and type of concrete including any proposed use of special-purpose cement types.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22" authorId="0" shapeId="0" xr:uid="{56175047-714D-462F-A327-652BE6C48EC9}">
      <text>
        <r>
          <rPr>
            <b/>
            <sz val="9"/>
            <color indexed="81"/>
            <rFont val="Tahoma"/>
            <family val="2"/>
          </rPr>
          <t xml:space="preserve">Reinforcement Inspections:
</t>
        </r>
        <r>
          <rPr>
            <sz val="9"/>
            <color indexed="81"/>
            <rFont val="Tahoma"/>
            <family val="2"/>
          </rPr>
          <t xml:space="preserve">- Cores and embedments fixed in place.
- Reinforcement fixed in place, with formwork completed.
</t>
        </r>
        <r>
          <rPr>
            <b/>
            <sz val="9"/>
            <color indexed="81"/>
            <rFont val="Tahoma"/>
            <family val="2"/>
          </rPr>
          <t xml:space="preserve">Concrete In-Situ On-Site Inspections:
</t>
        </r>
        <r>
          <rPr>
            <sz val="9"/>
            <color indexed="81"/>
            <rFont val="Tahoma"/>
            <family val="2"/>
          </rPr>
          <t xml:space="preserve">- Base or subgrade before covering.
- Completed formwork and reinforcement, tendons, cores, fixings and embedded items fixed in place before placing concrete.
</t>
        </r>
        <r>
          <rPr>
            <b/>
            <sz val="9"/>
            <color indexed="81"/>
            <rFont val="Tahoma"/>
            <family val="2"/>
          </rPr>
          <t>Concrete Finishes On-Site Inspections:</t>
        </r>
        <r>
          <rPr>
            <sz val="9"/>
            <color indexed="81"/>
            <rFont val="Tahoma"/>
            <family val="2"/>
          </rPr>
          <t xml:space="preserve">
- Completed formwork before placing concrete.
- Evaluation of the off-form finishes.
- Evaluation of surface finish.</t>
        </r>
      </text>
    </comment>
    <comment ref="A23" authorId="0" shapeId="0" xr:uid="{6FF8974C-5F48-4F53-8A54-F7C42BC680FF}">
      <text>
        <r>
          <rPr>
            <b/>
            <sz val="9"/>
            <color indexed="81"/>
            <rFont val="Tahoma"/>
            <family val="2"/>
          </rPr>
          <t xml:space="preserve">Submit details of any proposed curing compounds, including the following:
</t>
        </r>
        <r>
          <rPr>
            <sz val="9"/>
            <color indexed="81"/>
            <rFont val="Tahoma"/>
            <family val="2"/>
          </rPr>
          <t>- Certified test results for water retention to AS 3799 Appendix B for liquid membrane-forming
compounds.
- Evidence of compatibility with concrete, and with applied finishes including toppings and render, if
any, including methods of obtaining the required adhesion.
- For visually important surfaces, evidence that an acceptable final surface colour will be obtained.</t>
        </r>
      </text>
    </comment>
    <comment ref="A25" authorId="0" shapeId="0" xr:uid="{54ED817A-0513-439A-96F5-4F02BCF75345}">
      <text>
        <r>
          <rPr>
            <b/>
            <sz val="9"/>
            <color indexed="81"/>
            <rFont val="Tahoma"/>
            <family val="2"/>
          </rPr>
          <t xml:space="preserve">Certification
Formwork design certification: </t>
        </r>
        <r>
          <rPr>
            <sz val="9"/>
            <color indexed="81"/>
            <rFont val="Tahoma"/>
            <family val="2"/>
          </rPr>
          <t xml:space="preserve">For other than permanent composite form systems, submit certification
by a professional engineer experienced in formwork design verifying conformance of the design.
Formwork execution certification: Submit certification by a professional engineer experienced in
formwork design and construction, verifying conformance of the completed formwork, including the
suitability of the formwork for the documented surface finish class.
</t>
        </r>
        <r>
          <rPr>
            <b/>
            <sz val="9"/>
            <color indexed="81"/>
            <rFont val="Tahoma"/>
            <family val="2"/>
          </rPr>
          <t xml:space="preserve">
Formwork calculations:</t>
        </r>
        <r>
          <rPr>
            <sz val="9"/>
            <color indexed="81"/>
            <rFont val="Tahoma"/>
            <family val="2"/>
          </rPr>
          <t xml:space="preserve"> Submit calculations by a professional engineer experienced in formwork
design to show that allowable concrete stresses will not be exceeded and formwork capability will be
maintained if the following is proposed:
- Formwork procedures or loadings that differ from those documented.
- Props above a floor that do not coincide with the props below.
- Undocumented formwork shoring or stripping procedures.
- Loadings from stacked materials.</t>
        </r>
      </text>
    </comment>
    <comment ref="A27" authorId="0" shapeId="0" xr:uid="{AA056D8B-691B-4B1E-8819-68C1476AB1AA}">
      <text>
        <r>
          <rPr>
            <b/>
            <sz val="9"/>
            <color indexed="81"/>
            <rFont val="Tahoma"/>
            <family val="2"/>
          </rPr>
          <t xml:space="preserve">Pre-mixed supply: </t>
        </r>
        <r>
          <rPr>
            <sz val="9"/>
            <color indexed="81"/>
            <rFont val="Tahoma"/>
            <family val="2"/>
          </rPr>
          <t>Submit names and contact details of proposed pre-mixed concrete suppliers and alternative source of supply in the event of breakdown of pre-mixed or site mixed supply.</t>
        </r>
      </text>
    </comment>
    <comment ref="A28" authorId="0" shapeId="0" xr:uid="{85EE2239-E87F-4F6C-8FBE-D815323E3A3F}">
      <text>
        <r>
          <rPr>
            <b/>
            <sz val="9"/>
            <color indexed="81"/>
            <rFont val="Tahoma"/>
            <family val="2"/>
          </rPr>
          <t>Certification of Reinfocement Supplier to AS/NZS 4671 by External Third Party - ACRS Certificate</t>
        </r>
      </text>
    </comment>
    <comment ref="A35" authorId="0" shapeId="0" xr:uid="{0D2FF509-C3FB-46F2-81EC-40A66CBD3CE9}">
      <text>
        <r>
          <rPr>
            <b/>
            <sz val="9"/>
            <color indexed="81"/>
            <rFont val="Tahoma"/>
            <family val="2"/>
          </rPr>
          <t xml:space="preserve">Reinforcement strength and ductility: </t>
        </r>
        <r>
          <rPr>
            <sz val="9"/>
            <color indexed="81"/>
            <rFont val="Tahoma"/>
            <family val="2"/>
          </rPr>
          <t>Submit type-test reports as evidence of conformance to AS 3600 Table 3.2.1 for each reinforcement type.</t>
        </r>
      </text>
    </comment>
    <comment ref="A36" authorId="0" shapeId="0" xr:uid="{FC2CA1A8-C0EF-4891-8D40-7836BEB1F829}">
      <text>
        <r>
          <rPr>
            <b/>
            <sz val="9"/>
            <color indexed="81"/>
            <rFont val="Tahoma"/>
            <family val="2"/>
          </rPr>
          <t>General
Test authority:</t>
        </r>
        <r>
          <rPr>
            <sz val="9"/>
            <color indexed="81"/>
            <rFont val="Tahoma"/>
            <family val="2"/>
          </rPr>
          <t xml:space="preserve"> Concrete supplier or an Accredited Testing Laboratory.
Reports and records of test results: To the relevant parts of the AS 1012 series. Keep results on site.
Assessment process of test results</t>
        </r>
        <r>
          <rPr>
            <b/>
            <sz val="9"/>
            <color indexed="81"/>
            <rFont val="Tahoma"/>
            <family val="2"/>
          </rPr>
          <t xml:space="preserve">
Standard: </t>
        </r>
        <r>
          <rPr>
            <sz val="9"/>
            <color indexed="81"/>
            <rFont val="Tahoma"/>
            <family val="2"/>
          </rPr>
          <t>To AS 1379.</t>
        </r>
        <r>
          <rPr>
            <b/>
            <sz val="9"/>
            <color indexed="81"/>
            <rFont val="Tahoma"/>
            <family val="2"/>
          </rPr>
          <t xml:space="preserve">
Method of assessment: </t>
        </r>
        <r>
          <rPr>
            <sz val="9"/>
            <color indexed="81"/>
            <rFont val="Tahoma"/>
            <family val="2"/>
          </rPr>
          <t xml:space="preserve">Project assessment 
</t>
        </r>
        <r>
          <rPr>
            <b/>
            <sz val="9"/>
            <color indexed="81"/>
            <rFont val="Tahoma"/>
            <family val="2"/>
          </rPr>
          <t xml:space="preserve">Sampling
</t>
        </r>
        <r>
          <rPr>
            <sz val="9"/>
            <color indexed="81"/>
            <rFont val="Tahoma"/>
            <family val="2"/>
          </rPr>
          <t>Method of sampling: AS 1012.1.
Sampling locations: To AS 1012.1 and the following: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- Slump tests: On site, at the point of discharge from the agitator.
- Compressive strength tests: Spread the site sampling evenly throughout the pour.
Frequency of sampling: To AS 1379 Sections 5 and 6 and the following:
- Slump tests: Take at least one sample from each batch.
- Compressive strength tests: (REFER SPECIFICATION) for further details
</t>
        </r>
        <r>
          <rPr>
            <b/>
            <sz val="9"/>
            <color indexed="81"/>
            <rFont val="Tahoma"/>
            <family val="2"/>
          </rPr>
          <t xml:space="preserve">Making and curing of specimens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General:</t>
        </r>
        <r>
          <rPr>
            <sz val="9"/>
            <color indexed="81"/>
            <rFont val="Tahoma"/>
            <family val="2"/>
          </rPr>
          <t xml:space="preserve"> To AS 1012.8.1 and AS 1012.8.2.
Specimens for compressive strength tests: Make and cure at least two specimens from the sample of
each grade.
</t>
        </r>
        <r>
          <rPr>
            <b/>
            <sz val="9"/>
            <color indexed="81"/>
            <rFont val="Tahoma"/>
            <family val="2"/>
          </rPr>
          <t>Specimen size:</t>
        </r>
        <r>
          <rPr>
            <sz val="9"/>
            <color indexed="81"/>
            <rFont val="Tahoma"/>
            <family val="2"/>
          </rPr>
          <t xml:space="preserve">
- Aggregate size ≤ 20 mm: Nominally 200 x 100 mm diameter.
- Aggregate size &gt; 20 mm: Nominally 300 x 150 mm diameter.
</t>
        </r>
        <r>
          <rPr>
            <b/>
            <sz val="9"/>
            <color indexed="81"/>
            <rFont val="Tahoma"/>
            <family val="2"/>
          </rPr>
          <t>Test methods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General:</t>
        </r>
        <r>
          <rPr>
            <sz val="9"/>
            <color indexed="81"/>
            <rFont val="Tahoma"/>
            <family val="2"/>
          </rPr>
          <t xml:space="preserve"> To the relevant parts of the AS 1012 series.
</t>
        </r>
        <r>
          <rPr>
            <b/>
            <sz val="9"/>
            <color indexed="81"/>
            <rFont val="Tahoma"/>
            <family val="2"/>
          </rPr>
          <t>Acceptance criteria: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- General:</t>
        </r>
        <r>
          <rPr>
            <sz val="9"/>
            <color indexed="81"/>
            <rFont val="Tahoma"/>
            <family val="2"/>
          </rPr>
          <t xml:space="preserve"> As documented in the General Drawing Notes.
</t>
        </r>
        <r>
          <rPr>
            <b/>
            <sz val="9"/>
            <color indexed="81"/>
            <rFont val="Tahoma"/>
            <family val="2"/>
          </rPr>
          <t>- Drying shrinkage at 56 days:</t>
        </r>
        <r>
          <rPr>
            <sz val="9"/>
            <color indexed="81"/>
            <rFont val="Tahoma"/>
            <family val="2"/>
          </rPr>
          <t xml:space="preserve"> To AS 1012.8.4 and AS 1012.13.</t>
        </r>
      </text>
    </comment>
    <comment ref="A37" authorId="0" shapeId="0" xr:uid="{4333DB0C-EBDE-4AE0-8C35-12EDC5A38DEC}">
      <text>
        <r>
          <rPr>
            <b/>
            <sz val="9"/>
            <color indexed="81"/>
            <rFont val="Tahoma"/>
            <family val="2"/>
          </rPr>
          <t>General
Test authority:</t>
        </r>
        <r>
          <rPr>
            <sz val="9"/>
            <color indexed="81"/>
            <rFont val="Tahoma"/>
            <family val="2"/>
          </rPr>
          <t xml:space="preserve"> Concrete supplier or an Accredited Testing Laboratory.
Reports and records of test results: To the relevant parts of the AS 1012 series. Keep results on site.
Assessment process of test results</t>
        </r>
        <r>
          <rPr>
            <b/>
            <sz val="9"/>
            <color indexed="81"/>
            <rFont val="Tahoma"/>
            <family val="2"/>
          </rPr>
          <t xml:space="preserve">
Standard: </t>
        </r>
        <r>
          <rPr>
            <sz val="9"/>
            <color indexed="81"/>
            <rFont val="Tahoma"/>
            <family val="2"/>
          </rPr>
          <t>To AS 1379.</t>
        </r>
        <r>
          <rPr>
            <b/>
            <sz val="9"/>
            <color indexed="81"/>
            <rFont val="Tahoma"/>
            <family val="2"/>
          </rPr>
          <t xml:space="preserve">
Method of assessment: </t>
        </r>
        <r>
          <rPr>
            <sz val="9"/>
            <color indexed="81"/>
            <rFont val="Tahoma"/>
            <family val="2"/>
          </rPr>
          <t xml:space="preserve">Project assessment 
</t>
        </r>
        <r>
          <rPr>
            <b/>
            <sz val="9"/>
            <color indexed="81"/>
            <rFont val="Tahoma"/>
            <family val="2"/>
          </rPr>
          <t xml:space="preserve">Sampling
</t>
        </r>
        <r>
          <rPr>
            <sz val="9"/>
            <color indexed="81"/>
            <rFont val="Tahoma"/>
            <family val="2"/>
          </rPr>
          <t>Method of sampling: AS 1012.1.
Sampling locations: To AS 1012.1 and the following: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- Slump tests: On site, at the point of discharge from the agitator.
- Compressive strength tests: Spread the site sampling evenly throughout the pour.
Frequency of sampling: To AS 1379 Sections 5 and 6 and the following:
- Slump tests: Take at least one sample from each batch.
- Compressive strength tests: (REFER SPECIFICATION) for further details
</t>
        </r>
        <r>
          <rPr>
            <b/>
            <sz val="9"/>
            <color indexed="81"/>
            <rFont val="Tahoma"/>
            <family val="2"/>
          </rPr>
          <t xml:space="preserve">Making and curing of specimens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General:</t>
        </r>
        <r>
          <rPr>
            <sz val="9"/>
            <color indexed="81"/>
            <rFont val="Tahoma"/>
            <family val="2"/>
          </rPr>
          <t xml:space="preserve"> To AS 1012.8.1 and AS 1012.8.2.
Specimens for compressive strength tests: Make and cure at least two specimens from the sample of
each grade.
</t>
        </r>
        <r>
          <rPr>
            <b/>
            <sz val="9"/>
            <color indexed="81"/>
            <rFont val="Tahoma"/>
            <family val="2"/>
          </rPr>
          <t>Specimen size:</t>
        </r>
        <r>
          <rPr>
            <sz val="9"/>
            <color indexed="81"/>
            <rFont val="Tahoma"/>
            <family val="2"/>
          </rPr>
          <t xml:space="preserve">
- Aggregate size ≤ 20 mm: Nominally 200 x 100 mm diameter.
- Aggregate size &gt; 20 mm: Nominally 300 x 150 mm diameter.
</t>
        </r>
        <r>
          <rPr>
            <b/>
            <sz val="9"/>
            <color indexed="81"/>
            <rFont val="Tahoma"/>
            <family val="2"/>
          </rPr>
          <t>Test methods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General:</t>
        </r>
        <r>
          <rPr>
            <sz val="9"/>
            <color indexed="81"/>
            <rFont val="Tahoma"/>
            <family val="2"/>
          </rPr>
          <t xml:space="preserve"> To the relevant parts of the AS 1012 series.
</t>
        </r>
        <r>
          <rPr>
            <b/>
            <sz val="9"/>
            <color indexed="81"/>
            <rFont val="Tahoma"/>
            <family val="2"/>
          </rPr>
          <t>Acceptance criteria: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- General:</t>
        </r>
        <r>
          <rPr>
            <sz val="9"/>
            <color indexed="81"/>
            <rFont val="Tahoma"/>
            <family val="2"/>
          </rPr>
          <t xml:space="preserve"> As documented in the General Drawing Notes.
</t>
        </r>
        <r>
          <rPr>
            <b/>
            <sz val="9"/>
            <color indexed="81"/>
            <rFont val="Tahoma"/>
            <family val="2"/>
          </rPr>
          <t>- Drying shrinkage at 56 days:</t>
        </r>
        <r>
          <rPr>
            <sz val="9"/>
            <color indexed="81"/>
            <rFont val="Tahoma"/>
            <family val="2"/>
          </rPr>
          <t xml:space="preserve"> To AS 1012.8.4 and AS 1012.13.</t>
        </r>
      </text>
    </comment>
    <comment ref="A38" authorId="0" shapeId="0" xr:uid="{C7CB5394-F747-4C07-8F5E-A61D1417B47A}">
      <text>
        <r>
          <rPr>
            <b/>
            <sz val="9"/>
            <color indexed="81"/>
            <rFont val="Tahoma"/>
            <family val="2"/>
          </rPr>
          <t xml:space="preserve">Test methods
General: </t>
        </r>
        <r>
          <rPr>
            <sz val="9"/>
            <color indexed="81"/>
            <rFont val="Tahoma"/>
            <family val="2"/>
          </rPr>
          <t xml:space="preserve">To the relevant parts of the AS 1012 series.
</t>
        </r>
        <r>
          <rPr>
            <b/>
            <sz val="9"/>
            <color indexed="81"/>
            <rFont val="Tahoma"/>
            <family val="2"/>
          </rPr>
          <t>Acceptance criteria: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- General: </t>
        </r>
        <r>
          <rPr>
            <sz val="9"/>
            <color indexed="81"/>
            <rFont val="Tahoma"/>
            <family val="2"/>
          </rPr>
          <t xml:space="preserve">As documented in the General Drawing Notes.
</t>
        </r>
        <r>
          <rPr>
            <b/>
            <sz val="9"/>
            <color indexed="81"/>
            <rFont val="Tahoma"/>
            <family val="2"/>
          </rPr>
          <t>Drying shrinkage at 56 days:</t>
        </r>
        <r>
          <rPr>
            <sz val="9"/>
            <color indexed="81"/>
            <rFont val="Tahoma"/>
            <family val="2"/>
          </rPr>
          <t xml:space="preserve"> To AS 1012.8.4 and AS 1012.13.</t>
        </r>
      </text>
    </comment>
    <comment ref="A40" authorId="0" shapeId="0" xr:uid="{2D277FB7-8C4E-404D-AB1A-F144A323809F}">
      <text>
        <r>
          <rPr>
            <b/>
            <sz val="9"/>
            <color indexed="81"/>
            <rFont val="Tahoma"/>
            <family val="2"/>
          </rPr>
          <t>Check 28 day test results to ensure design strength of concrete has been achieved.</t>
        </r>
      </text>
    </comment>
    <comment ref="A41" authorId="0" shapeId="0" xr:uid="{12785991-BA65-4B18-85DF-263532F5A7C2}">
      <text>
        <r>
          <rPr>
            <b/>
            <sz val="9"/>
            <color indexed="81"/>
            <rFont val="Tahoma"/>
            <family val="2"/>
          </rPr>
          <t>Quality Checklist requires completion by Concreter for Deflecta Warranty to be valid.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Constantine</author>
  </authors>
  <commentList>
    <comment ref="A27" authorId="0" shapeId="0" xr:uid="{36B52C0A-E756-4DE2-BD5B-75A89033BD12}">
      <text>
        <r>
          <rPr>
            <b/>
            <sz val="9"/>
            <color indexed="81"/>
            <rFont val="Tahoma"/>
            <family val="2"/>
          </rPr>
          <t>Certification of Reinfocement Supplier by External Third Party - ACRS Certificate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Constantine</author>
  </authors>
  <commentList>
    <comment ref="A22" authorId="0" shapeId="0" xr:uid="{1EB755C4-074C-483E-90EA-CF94DEDD5631}">
      <text>
        <r>
          <rPr>
            <b/>
            <sz val="9"/>
            <color indexed="81"/>
            <rFont val="Tahoma"/>
            <family val="2"/>
          </rPr>
          <t xml:space="preserve">Requirement: Submit evidence of conformance of Fire hazard, Fire Resistance &amp; Combustibility properties for the following -
</t>
        </r>
        <r>
          <rPr>
            <sz val="9"/>
            <color indexed="81"/>
            <rFont val="Tahoma"/>
            <family val="2"/>
          </rPr>
          <t>- Cladding
- Glazed Roofing &amp; Skylights
- Thermal Insulation / Roof Blanket
- Piable Membrane</t>
        </r>
      </text>
    </comment>
    <comment ref="A28" authorId="0" shapeId="0" xr:uid="{1E66E0D8-88BD-4454-A116-CDF4F0E15097}">
      <text>
        <r>
          <rPr>
            <b/>
            <sz val="9"/>
            <color indexed="81"/>
            <rFont val="Tahoma"/>
            <family val="2"/>
          </rPr>
          <t xml:space="preserve">Via Inspection of installation by Fielders
</t>
        </r>
      </text>
    </comment>
  </commentList>
</comments>
</file>

<file path=xl/sharedStrings.xml><?xml version="1.0" encoding="utf-8"?>
<sst xmlns="http://schemas.openxmlformats.org/spreadsheetml/2006/main" count="351" uniqueCount="146">
  <si>
    <t>Quality Control Record</t>
  </si>
  <si>
    <t>Sarah Solutions Centre - Roofing</t>
  </si>
  <si>
    <t>Section 1 - General Details</t>
  </si>
  <si>
    <t>Package:</t>
  </si>
  <si>
    <t>FRP</t>
  </si>
  <si>
    <t>No:</t>
  </si>
  <si>
    <t>Worklot-Sublot:</t>
  </si>
  <si>
    <t>Concrete Placement</t>
  </si>
  <si>
    <t>File Location:</t>
  </si>
  <si>
    <t>QA-FRP</t>
  </si>
  <si>
    <t>Location/Building:</t>
  </si>
  <si>
    <t>Raft Slab</t>
  </si>
  <si>
    <t>Discipline:</t>
  </si>
  <si>
    <t>Concretor</t>
  </si>
  <si>
    <t>Contractor:</t>
  </si>
  <si>
    <t>Ngurra Civil &amp; Construction</t>
  </si>
  <si>
    <t>Number of Stages:</t>
  </si>
  <si>
    <t>N/A</t>
  </si>
  <si>
    <t>Design Documentation - No. &amp; Revision</t>
  </si>
  <si>
    <t>Specification:</t>
  </si>
  <si>
    <t>Drawing:</t>
  </si>
  <si>
    <t>Architectural: Sarah - Markup Sketch NB</t>
  </si>
  <si>
    <t>Structural: 9999-MP01[A]</t>
  </si>
  <si>
    <t xml:space="preserve">Section 2 - Technical Submissions &amp; Approvals </t>
  </si>
  <si>
    <t>Description</t>
  </si>
  <si>
    <t>Verification</t>
  </si>
  <si>
    <t>Status</t>
  </si>
  <si>
    <t>Reference</t>
  </si>
  <si>
    <t>FRP - ITP &amp; Checklist for Approval</t>
  </si>
  <si>
    <t>Document / F-96</t>
  </si>
  <si>
    <t>Closed</t>
  </si>
  <si>
    <t>T-123 ITP - Concrete</t>
  </si>
  <si>
    <t>Concrete Mix Design Approval</t>
  </si>
  <si>
    <t>Certificate / Sign Off</t>
  </si>
  <si>
    <t>FRP - Concrete Mix Design Approval - 1</t>
  </si>
  <si>
    <t>Records of Engineer's Inspections</t>
  </si>
  <si>
    <t>Report</t>
  </si>
  <si>
    <t>N/A - nil items to Rectify</t>
  </si>
  <si>
    <t>Curing Methods</t>
  </si>
  <si>
    <t>XDS tech Data Sheet</t>
  </si>
  <si>
    <t>Concrete Curing - ITP &amp; Checklist for Approval</t>
  </si>
  <si>
    <t>Formwork Engineering Design</t>
  </si>
  <si>
    <t>Formwork Certificate</t>
  </si>
  <si>
    <t xml:space="preserve">Confirmation of Floor Finish &amp; Falls </t>
  </si>
  <si>
    <t>Visual Check</t>
  </si>
  <si>
    <t>Photographs</t>
  </si>
  <si>
    <t>Approval of Concrete Supplier</t>
  </si>
  <si>
    <t>Sign Off</t>
  </si>
  <si>
    <t>Mix Design</t>
  </si>
  <si>
    <t>Reinfrocement Supplier Certification</t>
  </si>
  <si>
    <t>ACRS Certificate</t>
  </si>
  <si>
    <t>ACRS Certificate - Infrabuild</t>
  </si>
  <si>
    <t>Section 3 - Contractor QA</t>
  </si>
  <si>
    <t>FRP - Signed Subcontractor ITP</t>
  </si>
  <si>
    <t>Document</t>
  </si>
  <si>
    <t>Open</t>
  </si>
  <si>
    <t>Concrete Dockets</t>
  </si>
  <si>
    <t>Dockets</t>
  </si>
  <si>
    <t>Concrete Docket - Hanson</t>
  </si>
  <si>
    <t>Reinforcement Delivery Dockets</t>
  </si>
  <si>
    <t>Reinforcement Material Testing</t>
  </si>
  <si>
    <t>Mill Certificates</t>
  </si>
  <si>
    <t>Concrete Test Results - 7 Days</t>
  </si>
  <si>
    <t>NATA Test Report</t>
  </si>
  <si>
    <t>Concrete Test Results - 28 Days</t>
  </si>
  <si>
    <t>Concrete Shrinkage Test Results - 56 Days</t>
  </si>
  <si>
    <t>Termite Treatment</t>
  </si>
  <si>
    <t>Check</t>
  </si>
  <si>
    <t>Compliance of Concrete Test Results with Specification</t>
  </si>
  <si>
    <t>Concrete Curing - Signed ITP</t>
  </si>
  <si>
    <t>As-Built Documentation</t>
  </si>
  <si>
    <t>Survey Report</t>
  </si>
  <si>
    <t>As per 9999-MP01[A]</t>
  </si>
  <si>
    <t>Section 4 - Sarah QA</t>
  </si>
  <si>
    <t>Concrete Pour Checklist</t>
  </si>
  <si>
    <t>F-67</t>
  </si>
  <si>
    <t>Pre-pour Checklist</t>
  </si>
  <si>
    <t>Pour Diagrams / Lot Plans</t>
  </si>
  <si>
    <t>Completion of Concrete Pour Register</t>
  </si>
  <si>
    <t>R-47</t>
  </si>
  <si>
    <t>Refer R-47</t>
  </si>
  <si>
    <t>Evidence of Completed Corrective Actions</t>
  </si>
  <si>
    <t>Photos</t>
  </si>
  <si>
    <t>Refer R-24</t>
  </si>
  <si>
    <t>QA Photos</t>
  </si>
  <si>
    <t>See Photographs</t>
  </si>
  <si>
    <t>Council Notification of Footing Strip, Cut &amp; Fills</t>
  </si>
  <si>
    <t>Regulation 74 Notification</t>
  </si>
  <si>
    <t>Non Conformances</t>
  </si>
  <si>
    <t>No.</t>
  </si>
  <si>
    <t>Comment</t>
  </si>
  <si>
    <t>Date Closed</t>
  </si>
  <si>
    <t>Package Status</t>
  </si>
  <si>
    <t>Total Complete (%)</t>
  </si>
  <si>
    <t>Structural Steel</t>
  </si>
  <si>
    <t>Structural Steel - Roof</t>
  </si>
  <si>
    <t>QA - Structural Steel</t>
  </si>
  <si>
    <t>Gant</t>
  </si>
  <si>
    <t>Submission of Subcontractor ITP for Approval</t>
  </si>
  <si>
    <t>Erection &amp; Lifting Plans Submission</t>
  </si>
  <si>
    <t>Engineer Sign Off</t>
  </si>
  <si>
    <t>Approval of Surface Treatment System &amp; Product</t>
  </si>
  <si>
    <t>Innovation Project 2021</t>
  </si>
  <si>
    <t>Approval of Fire Treatment</t>
  </si>
  <si>
    <t>Touch Up Paint System Compatible w Shop Treatment</t>
  </si>
  <si>
    <t>Confirmation</t>
  </si>
  <si>
    <t>Records of Engineer's Inspection</t>
  </si>
  <si>
    <t>Approval of Shop Drawings</t>
  </si>
  <si>
    <t>Documents</t>
  </si>
  <si>
    <t>Email: M. Kilmartin</t>
  </si>
  <si>
    <t>Steel Supplier Certification</t>
  </si>
  <si>
    <t>ACRS .zip file</t>
  </si>
  <si>
    <t>Signed Subcontractor ITP</t>
  </si>
  <si>
    <t>NATA Test Certificates for Steel</t>
  </si>
  <si>
    <t>Material Test Certificates for all 8.8/S bolts</t>
  </si>
  <si>
    <t>Certificate</t>
  </si>
  <si>
    <t>Site Weld Inspection Results (Magnetic Particle &amp; Ultra Sonic Testing)</t>
  </si>
  <si>
    <t>Welding Personnel Register &amp; Qualifications</t>
  </si>
  <si>
    <t>Welding Register</t>
  </si>
  <si>
    <t>Paint Coating Daily Inspection</t>
  </si>
  <si>
    <t>Record</t>
  </si>
  <si>
    <t>Current Calibration Certificates of Laser Levels</t>
  </si>
  <si>
    <t>Laser Certification</t>
  </si>
  <si>
    <t>Issues Identified by Consulants Closed Out with Records</t>
  </si>
  <si>
    <t>Photos/Document</t>
  </si>
  <si>
    <t>Temporary Engineering Due to Staged Structural Errection</t>
  </si>
  <si>
    <t>Agreed Lot Plan with Subcontractor</t>
  </si>
  <si>
    <t>Roofing</t>
  </si>
  <si>
    <t>Roofing - Genral Area</t>
  </si>
  <si>
    <t>QA - Roofing</t>
  </si>
  <si>
    <t>Roofing to Model</t>
  </si>
  <si>
    <t xml:space="preserve">Roofing </t>
  </si>
  <si>
    <t>Asurco (McMahons)</t>
  </si>
  <si>
    <t>Submission of Subcontractor ITP(s) for Approval</t>
  </si>
  <si>
    <t>Approval of Roofing &amp; Cladding Samples, incl. Fasteners</t>
  </si>
  <si>
    <t>Submission</t>
  </si>
  <si>
    <t>Refer Aus Standards</t>
  </si>
  <si>
    <t>Approval of products for Fire Performance Properties</t>
  </si>
  <si>
    <t>Roofing - Signed Subcontractor ITP</t>
  </si>
  <si>
    <t>Water Testing for Roof &amp; Gutters</t>
  </si>
  <si>
    <t>N/A - As per Aus Standards</t>
  </si>
  <si>
    <t>Water Tightness Warranty</t>
  </si>
  <si>
    <t>Refer Installation Guidelines</t>
  </si>
  <si>
    <t>Review Roof Design (Downpipes, Supports for Penetrations)</t>
  </si>
  <si>
    <t>Roof Handover Prior to Following Trades Commencing</t>
  </si>
  <si>
    <t>Issues Identified by Consulants Closed Out w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</si>
</sst>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1B49"/>
      <name val="Roboto"/>
    </font>
    <font>
      <b/>
      <i/>
      <sz val="18"/>
      <color rgb="FF001B49"/>
      <name val="Calibri"/>
      <family val="2"/>
      <scheme val="minor"/>
    </font>
    <font>
      <b/>
      <sz val="14"/>
      <color rgb="FF001B49"/>
      <name val="Roboto"/>
    </font>
    <font>
      <b/>
      <sz val="10"/>
      <color theme="0"/>
      <name val="Roboto"/>
    </font>
    <font>
      <b/>
      <sz val="10"/>
      <color theme="1"/>
      <name val="Roboto"/>
    </font>
    <font>
      <sz val="11"/>
      <color theme="1"/>
      <name val="Roboto"/>
    </font>
    <font>
      <b/>
      <i/>
      <u/>
      <sz val="11"/>
      <color theme="1"/>
      <name val="Roboto"/>
    </font>
    <font>
      <b/>
      <i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B49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rgb="FF074E9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4" xfId="0" applyBorder="1"/>
    <xf numFmtId="0" fontId="6" fillId="4" borderId="12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/>
    <xf numFmtId="0" fontId="7" fillId="0" borderId="27" xfId="0" applyFont="1" applyBorder="1"/>
    <xf numFmtId="0" fontId="7" fillId="0" borderId="21" xfId="0" applyFont="1" applyBorder="1"/>
    <xf numFmtId="0" fontId="5" fillId="5" borderId="28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/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/>
    <xf numFmtId="0" fontId="0" fillId="6" borderId="44" xfId="0" applyFill="1" applyBorder="1"/>
    <xf numFmtId="0" fontId="0" fillId="0" borderId="0" xfId="0" applyAlignment="1">
      <alignment horizontal="center"/>
    </xf>
    <xf numFmtId="0" fontId="0" fillId="7" borderId="24" xfId="0" applyFill="1" applyBorder="1"/>
    <xf numFmtId="10" fontId="0" fillId="8" borderId="47" xfId="0" applyNumberFormat="1" applyFill="1" applyBorder="1"/>
    <xf numFmtId="0" fontId="7" fillId="0" borderId="10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8" borderId="21" xfId="0" applyFont="1" applyFill="1" applyBorder="1" applyAlignment="1">
      <alignment horizontal="center"/>
    </xf>
    <xf numFmtId="0" fontId="7" fillId="8" borderId="26" xfId="0" applyFont="1" applyFill="1" applyBorder="1" applyAlignment="1">
      <alignment horizontal="center"/>
    </xf>
    <xf numFmtId="0" fontId="7" fillId="8" borderId="21" xfId="0" applyFont="1" applyFill="1" applyBorder="1"/>
    <xf numFmtId="0" fontId="7" fillId="0" borderId="2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1" fillId="7" borderId="28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8" borderId="45" xfId="0" applyFont="1" applyFill="1" applyBorder="1" applyAlignment="1">
      <alignment horizontal="center"/>
    </xf>
    <xf numFmtId="0" fontId="1" fillId="8" borderId="46" xfId="0" applyFont="1" applyFill="1" applyBorder="1" applyAlignment="1">
      <alignment horizontal="center"/>
    </xf>
    <xf numFmtId="0" fontId="5" fillId="3" borderId="39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9" fillId="6" borderId="42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5" fillId="5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1" xfId="0" applyFont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22" xfId="0" applyFont="1" applyFill="1" applyBorder="1" applyAlignment="1">
      <alignment horizontal="left"/>
    </xf>
    <xf numFmtId="0" fontId="7" fillId="0" borderId="2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6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5" fillId="5" borderId="6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114300</xdr:rowOff>
    </xdr:from>
    <xdr:to>
      <xdr:col>7</xdr:col>
      <xdr:colOff>590550</xdr:colOff>
      <xdr:row>2</xdr:row>
      <xdr:rowOff>0</xdr:rowOff>
    </xdr:to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0C6A4A22-1706-485E-9F08-951088145053}"/>
            </a:ext>
          </a:extLst>
        </xdr:cNvPr>
        <xdr:cNvSpPr/>
      </xdr:nvSpPr>
      <xdr:spPr bwMode="auto">
        <a:xfrm>
          <a:off x="8801100" y="114300"/>
          <a:ext cx="883920" cy="34671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304800</xdr:colOff>
      <xdr:row>0</xdr:row>
      <xdr:rowOff>114300</xdr:rowOff>
    </xdr:from>
    <xdr:to>
      <xdr:col>7</xdr:col>
      <xdr:colOff>590550</xdr:colOff>
      <xdr:row>1</xdr:row>
      <xdr:rowOff>129540</xdr:rowOff>
    </xdr:to>
    <xdr:sp macro="" textlink="">
      <xdr:nvSpPr>
        <xdr:cNvPr id="5" name="CommandButton1" hidden="1">
          <a:extLst>
            <a:ext uri="{63B3BB69-23CF-44E3-9099-C40C66FF867C}">
              <a14:compatExt xmlns:a14="http://schemas.microsoft.com/office/drawing/2010/main" spid="_x0000_s184321"/>
            </a:ext>
            <a:ext uri="{FF2B5EF4-FFF2-40B4-BE49-F238E27FC236}">
              <a16:creationId xmlns:a16="http://schemas.microsoft.com/office/drawing/2014/main" id="{1B5E686C-7B95-442F-BFCB-21DD488DA0E7}"/>
            </a:ext>
          </a:extLst>
        </xdr:cNvPr>
        <xdr:cNvSpPr/>
      </xdr:nvSpPr>
      <xdr:spPr bwMode="auto">
        <a:xfrm>
          <a:off x="8801100" y="114300"/>
          <a:ext cx="883920" cy="34671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171450</xdr:colOff>
      <xdr:row>0</xdr:row>
      <xdr:rowOff>104775</xdr:rowOff>
    </xdr:from>
    <xdr:ext cx="1382543" cy="401150"/>
    <xdr:pic macro="[1]!Picture1_Click">
      <xdr:nvPicPr>
        <xdr:cNvPr id="6" name="Picture 5">
          <a:extLst>
            <a:ext uri="{FF2B5EF4-FFF2-40B4-BE49-F238E27FC236}">
              <a16:creationId xmlns:a16="http://schemas.microsoft.com/office/drawing/2014/main" id="{E0366804-F6CA-4B9B-AE05-945E3C64D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104775"/>
          <a:ext cx="1382543" cy="401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556260</xdr:colOff>
      <xdr:row>1</xdr:row>
      <xdr:rowOff>0</xdr:rowOff>
    </xdr:from>
    <xdr:to>
      <xdr:col>8</xdr:col>
      <xdr:colOff>207645</xdr:colOff>
      <xdr:row>2</xdr:row>
      <xdr:rowOff>57150</xdr:rowOff>
    </xdr:to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4097"/>
            </a:ext>
            <a:ext uri="{FF2B5EF4-FFF2-40B4-BE49-F238E27FC236}">
              <a16:creationId xmlns:a16="http://schemas.microsoft.com/office/drawing/2014/main" id="{FD98B0E0-5CD4-4DA1-9A92-C372C992512D}"/>
            </a:ext>
          </a:extLst>
        </xdr:cNvPr>
        <xdr:cNvSpPr/>
      </xdr:nvSpPr>
      <xdr:spPr bwMode="auto">
        <a:xfrm>
          <a:off x="9109710" y="323850"/>
          <a:ext cx="883920" cy="34671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160844</xdr:colOff>
      <xdr:row>0</xdr:row>
      <xdr:rowOff>101424</xdr:rowOff>
    </xdr:from>
    <xdr:ext cx="1382543" cy="401150"/>
    <xdr:pic macro="[1]!Picture1_Click">
      <xdr:nvPicPr>
        <xdr:cNvPr id="4" name="Picture 3">
          <a:extLst>
            <a:ext uri="{FF2B5EF4-FFF2-40B4-BE49-F238E27FC236}">
              <a16:creationId xmlns:a16="http://schemas.microsoft.com/office/drawing/2014/main" id="{4A72F747-FE3F-45B7-B562-8325FFACF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2169" y="101424"/>
          <a:ext cx="1382543" cy="401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441960</xdr:colOff>
      <xdr:row>0</xdr:row>
      <xdr:rowOff>251460</xdr:rowOff>
    </xdr:from>
    <xdr:to>
      <xdr:col>8</xdr:col>
      <xdr:colOff>97155</xdr:colOff>
      <xdr:row>2</xdr:row>
      <xdr:rowOff>57150</xdr:rowOff>
    </xdr:to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9217"/>
            </a:ext>
            <a:ext uri="{FF2B5EF4-FFF2-40B4-BE49-F238E27FC236}">
              <a16:creationId xmlns:a16="http://schemas.microsoft.com/office/drawing/2014/main" id="{DFED4827-3081-437A-AEA9-51EE1A393E1E}"/>
            </a:ext>
          </a:extLst>
        </xdr:cNvPr>
        <xdr:cNvSpPr/>
      </xdr:nvSpPr>
      <xdr:spPr bwMode="auto">
        <a:xfrm>
          <a:off x="9128760" y="251460"/>
          <a:ext cx="883920" cy="33909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219075</xdr:colOff>
      <xdr:row>0</xdr:row>
      <xdr:rowOff>95250</xdr:rowOff>
    </xdr:from>
    <xdr:ext cx="1382543" cy="401150"/>
    <xdr:pic macro="[1]!Picture1_Click">
      <xdr:nvPicPr>
        <xdr:cNvPr id="8" name="Picture 7">
          <a:extLst>
            <a:ext uri="{FF2B5EF4-FFF2-40B4-BE49-F238E27FC236}">
              <a16:creationId xmlns:a16="http://schemas.microsoft.com/office/drawing/2014/main" id="{A01F5D41-4666-48E6-A82F-56C474EE1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95250"/>
          <a:ext cx="1382543" cy="4011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han.Bowden/Desktop/QA%20Master%20Project%20File%20(R-57)%20-%20Rev%201.2%20-%20Cancer%20Counc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Template - Earthworks"/>
      <sheetName val="Template - Piling"/>
      <sheetName val="Template - FRP"/>
      <sheetName val="Template - Structural Steel"/>
      <sheetName val="Template - Pre-Cast"/>
      <sheetName val="Template - Masonry &amp; Blockwork"/>
      <sheetName val="Template - Facade Cladding"/>
      <sheetName val="Template - Glazing"/>
      <sheetName val="Template- Roof &amp; Metal Cladding"/>
      <sheetName val="Template - Waterproofing"/>
      <sheetName val="Template - Hydraulic"/>
      <sheetName val="Template - Hydraulic (1)"/>
      <sheetName val="Template - Electrical"/>
      <sheetName val="Template - Mechanical"/>
      <sheetName val="Template - BMS"/>
      <sheetName val="Template - Communications"/>
      <sheetName val="Template - Communications(UoA)"/>
      <sheetName val="Template - Fire Protection"/>
      <sheetName val="Template - Ceilings &amp; Linings"/>
      <sheetName val="Template - Security"/>
      <sheetName val="Template - Painting"/>
      <sheetName val="Template - Wall &amp; Floor Tiling"/>
      <sheetName val="Template - Roof Safety"/>
      <sheetName val="Template - Joinery"/>
      <sheetName val="Template - Flooring "/>
      <sheetName val="Template - Landscaping"/>
      <sheetName val="Template - Ashphalt"/>
      <sheetName val="Status Report"/>
      <sheetName val="Properties"/>
      <sheetName val="Overview"/>
      <sheetName val="Dashboard"/>
      <sheetName val="Index"/>
      <sheetName val="Piling - CP-G"/>
      <sheetName val="Piling - GF"/>
      <sheetName val="Earthworks - CP-G"/>
      <sheetName val="Earthworks - GF"/>
      <sheetName val="FRP - GF"/>
      <sheetName val="FRP - CP-G"/>
      <sheetName val="Hydraulic - CP-G"/>
      <sheetName val="Hydraulic - GF"/>
      <sheetName val="Electrical - CP-G"/>
      <sheetName val="Electrical - GF"/>
      <sheetName val="QA Master Project File (R-57) -"/>
    </sheetNames>
    <definedNames>
      <definedName name="Picture1_Cli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C32AB-2767-4509-9E9D-43AE86BB1DDE}">
  <dimension ref="A1:G63"/>
  <sheetViews>
    <sheetView topLeftCell="A22" workbookViewId="0">
      <selection activeCell="F49" sqref="F49"/>
    </sheetView>
  </sheetViews>
  <sheetFormatPr defaultRowHeight="14.45"/>
  <cols>
    <col min="1" max="1" width="10.5703125" bestFit="1" customWidth="1"/>
    <col min="2" max="2" width="18.7109375" customWidth="1"/>
    <col min="3" max="3" width="26.7109375" customWidth="1"/>
    <col min="4" max="4" width="27" style="19" customWidth="1"/>
    <col min="5" max="5" width="18.85546875" style="19" customWidth="1"/>
    <col min="6" max="6" width="39" customWidth="1"/>
  </cols>
  <sheetData>
    <row r="1" spans="1:7" ht="25.5" customHeight="1">
      <c r="A1" s="87" t="s">
        <v>0</v>
      </c>
      <c r="B1" s="88"/>
      <c r="C1" s="88"/>
      <c r="D1" s="88"/>
      <c r="E1" s="88"/>
      <c r="F1" s="89"/>
      <c r="G1" s="1"/>
    </row>
    <row r="2" spans="1:7" ht="22.5" customHeight="1">
      <c r="A2" s="90" t="s">
        <v>1</v>
      </c>
      <c r="B2" s="91"/>
      <c r="C2" s="91"/>
      <c r="D2" s="91"/>
      <c r="E2" s="91"/>
      <c r="F2" s="92"/>
    </row>
    <row r="3" spans="1:7" ht="21.75" customHeight="1">
      <c r="A3" s="93" t="s">
        <v>2</v>
      </c>
      <c r="B3" s="94"/>
      <c r="C3" s="94"/>
      <c r="D3" s="94"/>
      <c r="E3" s="94"/>
      <c r="F3" s="95"/>
    </row>
    <row r="4" spans="1:7">
      <c r="A4" s="78" t="s">
        <v>3</v>
      </c>
      <c r="B4" s="79"/>
      <c r="C4" s="81" t="s">
        <v>4</v>
      </c>
      <c r="D4" s="81"/>
      <c r="E4" s="2" t="s">
        <v>5</v>
      </c>
      <c r="F4" s="22">
        <v>1</v>
      </c>
    </row>
    <row r="5" spans="1:7">
      <c r="A5" s="78" t="s">
        <v>6</v>
      </c>
      <c r="B5" s="79"/>
      <c r="C5" s="80" t="s">
        <v>7</v>
      </c>
      <c r="D5" s="81"/>
      <c r="E5" s="2" t="s">
        <v>8</v>
      </c>
      <c r="F5" s="22" t="s">
        <v>9</v>
      </c>
    </row>
    <row r="6" spans="1:7">
      <c r="A6" s="78" t="s">
        <v>10</v>
      </c>
      <c r="B6" s="79"/>
      <c r="C6" s="80" t="s">
        <v>11</v>
      </c>
      <c r="D6" s="81"/>
      <c r="E6" s="81"/>
      <c r="F6" s="82"/>
    </row>
    <row r="7" spans="1:7">
      <c r="A7" s="78" t="s">
        <v>12</v>
      </c>
      <c r="B7" s="79"/>
      <c r="C7" s="80" t="s">
        <v>13</v>
      </c>
      <c r="D7" s="81"/>
      <c r="E7" s="81"/>
      <c r="F7" s="82"/>
    </row>
    <row r="8" spans="1:7">
      <c r="A8" s="78" t="s">
        <v>14</v>
      </c>
      <c r="B8" s="79"/>
      <c r="C8" s="80" t="s">
        <v>15</v>
      </c>
      <c r="D8" s="81"/>
      <c r="E8" s="81"/>
      <c r="F8" s="82"/>
    </row>
    <row r="9" spans="1:7">
      <c r="A9" s="78" t="s">
        <v>16</v>
      </c>
      <c r="B9" s="79"/>
      <c r="C9" s="80" t="s">
        <v>17</v>
      </c>
      <c r="D9" s="81"/>
      <c r="E9" s="81"/>
      <c r="F9" s="82"/>
    </row>
    <row r="10" spans="1:7">
      <c r="A10" s="83" t="s">
        <v>18</v>
      </c>
      <c r="B10" s="84"/>
      <c r="C10" s="84"/>
      <c r="D10" s="84"/>
      <c r="E10" s="84"/>
      <c r="F10" s="85"/>
    </row>
    <row r="11" spans="1:7">
      <c r="A11" s="75" t="s">
        <v>19</v>
      </c>
      <c r="B11" s="76"/>
      <c r="C11" s="49" t="s">
        <v>17</v>
      </c>
      <c r="D11" s="50"/>
      <c r="E11" s="50"/>
      <c r="F11" s="86"/>
    </row>
    <row r="12" spans="1:7">
      <c r="A12" s="62"/>
      <c r="B12" s="63"/>
      <c r="C12" s="31"/>
      <c r="D12" s="32"/>
      <c r="E12" s="32"/>
      <c r="F12" s="77"/>
    </row>
    <row r="13" spans="1:7">
      <c r="A13" s="67"/>
      <c r="B13" s="68"/>
      <c r="C13" s="72"/>
      <c r="D13" s="73"/>
      <c r="E13" s="73"/>
      <c r="F13" s="74"/>
    </row>
    <row r="14" spans="1:7">
      <c r="A14" s="75" t="s">
        <v>20</v>
      </c>
      <c r="B14" s="76"/>
      <c r="C14" s="64" t="s">
        <v>21</v>
      </c>
      <c r="D14" s="65"/>
      <c r="E14" s="65"/>
      <c r="F14" s="66"/>
    </row>
    <row r="15" spans="1:7">
      <c r="A15" s="62"/>
      <c r="B15" s="63"/>
      <c r="C15" s="31"/>
      <c r="D15" s="32"/>
      <c r="E15" s="32"/>
      <c r="F15" s="77"/>
    </row>
    <row r="16" spans="1:7">
      <c r="A16" s="62"/>
      <c r="B16" s="63"/>
      <c r="C16" s="64" t="s">
        <v>22</v>
      </c>
      <c r="D16" s="65"/>
      <c r="E16" s="65"/>
      <c r="F16" s="66"/>
    </row>
    <row r="17" spans="1:6">
      <c r="A17" s="67"/>
      <c r="B17" s="68"/>
      <c r="C17" s="69"/>
      <c r="D17" s="70"/>
      <c r="E17" s="70"/>
      <c r="F17" s="71"/>
    </row>
    <row r="18" spans="1:6" ht="21.75" customHeight="1">
      <c r="A18" s="52" t="s">
        <v>23</v>
      </c>
      <c r="B18" s="53"/>
      <c r="C18" s="53"/>
      <c r="D18" s="53"/>
      <c r="E18" s="53"/>
      <c r="F18" s="54"/>
    </row>
    <row r="19" spans="1:6">
      <c r="A19" s="61" t="s">
        <v>24</v>
      </c>
      <c r="B19" s="56"/>
      <c r="C19" s="57"/>
      <c r="D19" s="3" t="s">
        <v>25</v>
      </c>
      <c r="E19" s="3" t="s">
        <v>26</v>
      </c>
      <c r="F19" s="4" t="s">
        <v>27</v>
      </c>
    </row>
    <row r="20" spans="1:6">
      <c r="A20" s="46" t="s">
        <v>28</v>
      </c>
      <c r="B20" s="47"/>
      <c r="C20" s="48"/>
      <c r="D20" s="5" t="s">
        <v>29</v>
      </c>
      <c r="E20" s="6" t="s">
        <v>30</v>
      </c>
      <c r="F20" s="26" t="s">
        <v>31</v>
      </c>
    </row>
    <row r="21" spans="1:6">
      <c r="A21" s="46" t="s">
        <v>32</v>
      </c>
      <c r="B21" s="47"/>
      <c r="C21" s="48"/>
      <c r="D21" s="5" t="s">
        <v>33</v>
      </c>
      <c r="E21" s="6" t="s">
        <v>30</v>
      </c>
      <c r="F21" s="26" t="s">
        <v>34</v>
      </c>
    </row>
    <row r="22" spans="1:6">
      <c r="A22" s="46" t="s">
        <v>35</v>
      </c>
      <c r="B22" s="47"/>
      <c r="C22" s="48"/>
      <c r="D22" s="5" t="s">
        <v>36</v>
      </c>
      <c r="E22" s="6" t="s">
        <v>30</v>
      </c>
      <c r="F22" s="26" t="s">
        <v>37</v>
      </c>
    </row>
    <row r="23" spans="1:6">
      <c r="A23" s="46" t="s">
        <v>38</v>
      </c>
      <c r="B23" s="47"/>
      <c r="C23" s="48"/>
      <c r="D23" s="5" t="s">
        <v>33</v>
      </c>
      <c r="E23" s="6" t="s">
        <v>30</v>
      </c>
      <c r="F23" s="26" t="s">
        <v>39</v>
      </c>
    </row>
    <row r="24" spans="1:6">
      <c r="A24" s="46" t="s">
        <v>40</v>
      </c>
      <c r="B24" s="47"/>
      <c r="C24" s="48"/>
      <c r="D24" s="5" t="s">
        <v>29</v>
      </c>
      <c r="E24" s="6" t="s">
        <v>30</v>
      </c>
      <c r="F24" s="26" t="s">
        <v>31</v>
      </c>
    </row>
    <row r="25" spans="1:6">
      <c r="A25" s="46" t="s">
        <v>41</v>
      </c>
      <c r="B25" s="47"/>
      <c r="C25" s="48"/>
      <c r="D25" s="5" t="s">
        <v>33</v>
      </c>
      <c r="E25" s="6" t="s">
        <v>30</v>
      </c>
      <c r="F25" s="26" t="s">
        <v>42</v>
      </c>
    </row>
    <row r="26" spans="1:6">
      <c r="A26" s="46" t="s">
        <v>43</v>
      </c>
      <c r="B26" s="47"/>
      <c r="C26" s="48"/>
      <c r="D26" s="5" t="s">
        <v>44</v>
      </c>
      <c r="E26" s="6" t="s">
        <v>30</v>
      </c>
      <c r="F26" s="26" t="s">
        <v>45</v>
      </c>
    </row>
    <row r="27" spans="1:6">
      <c r="A27" s="46" t="s">
        <v>46</v>
      </c>
      <c r="B27" s="47"/>
      <c r="C27" s="48"/>
      <c r="D27" s="5" t="s">
        <v>47</v>
      </c>
      <c r="E27" s="6" t="s">
        <v>30</v>
      </c>
      <c r="F27" s="26" t="s">
        <v>48</v>
      </c>
    </row>
    <row r="28" spans="1:6">
      <c r="A28" s="46" t="s">
        <v>49</v>
      </c>
      <c r="B28" s="47"/>
      <c r="C28" s="48"/>
      <c r="D28" s="5" t="s">
        <v>50</v>
      </c>
      <c r="E28" s="6" t="s">
        <v>30</v>
      </c>
      <c r="F28" s="26" t="s">
        <v>51</v>
      </c>
    </row>
    <row r="29" spans="1:6">
      <c r="A29" s="46"/>
      <c r="B29" s="47"/>
      <c r="C29" s="48"/>
      <c r="D29" s="5"/>
      <c r="E29" s="6"/>
      <c r="F29" s="8"/>
    </row>
    <row r="30" spans="1:6" ht="21.75" customHeight="1">
      <c r="A30" s="52" t="s">
        <v>52</v>
      </c>
      <c r="B30" s="53"/>
      <c r="C30" s="53"/>
      <c r="D30" s="53"/>
      <c r="E30" s="53"/>
      <c r="F30" s="54"/>
    </row>
    <row r="31" spans="1:6">
      <c r="A31" s="61" t="s">
        <v>24</v>
      </c>
      <c r="B31" s="56"/>
      <c r="C31" s="57"/>
      <c r="D31" s="3" t="s">
        <v>25</v>
      </c>
      <c r="E31" s="3" t="s">
        <v>26</v>
      </c>
      <c r="F31" s="4" t="s">
        <v>27</v>
      </c>
    </row>
    <row r="32" spans="1:6">
      <c r="A32" s="46" t="s">
        <v>53</v>
      </c>
      <c r="B32" s="47"/>
      <c r="C32" s="48"/>
      <c r="D32" s="6" t="s">
        <v>54</v>
      </c>
      <c r="E32" s="6" t="s">
        <v>55</v>
      </c>
      <c r="F32" s="28"/>
    </row>
    <row r="33" spans="1:6">
      <c r="A33" s="46" t="s">
        <v>56</v>
      </c>
      <c r="B33" s="47"/>
      <c r="C33" s="48"/>
      <c r="D33" s="6" t="s">
        <v>57</v>
      </c>
      <c r="E33" s="6" t="s">
        <v>30</v>
      </c>
      <c r="F33" s="27" t="s">
        <v>58</v>
      </c>
    </row>
    <row r="34" spans="1:6" ht="14.45" customHeight="1">
      <c r="A34" s="46" t="s">
        <v>59</v>
      </c>
      <c r="B34" s="47"/>
      <c r="C34" s="48"/>
      <c r="D34" s="6" t="s">
        <v>57</v>
      </c>
      <c r="E34" s="6" t="s">
        <v>55</v>
      </c>
      <c r="F34" s="28"/>
    </row>
    <row r="35" spans="1:6" ht="14.45" customHeight="1">
      <c r="A35" s="46" t="s">
        <v>60</v>
      </c>
      <c r="B35" s="47"/>
      <c r="C35" s="48"/>
      <c r="D35" s="6" t="s">
        <v>61</v>
      </c>
      <c r="E35" s="6" t="s">
        <v>55</v>
      </c>
      <c r="F35" s="28"/>
    </row>
    <row r="36" spans="1:6" ht="14.45" customHeight="1">
      <c r="A36" s="46" t="s">
        <v>62</v>
      </c>
      <c r="B36" s="47"/>
      <c r="C36" s="48"/>
      <c r="D36" s="6" t="s">
        <v>63</v>
      </c>
      <c r="E36" s="6" t="s">
        <v>30</v>
      </c>
      <c r="F36" s="27" t="s">
        <v>17</v>
      </c>
    </row>
    <row r="37" spans="1:6">
      <c r="A37" s="46" t="s">
        <v>64</v>
      </c>
      <c r="B37" s="47"/>
      <c r="C37" s="48"/>
      <c r="D37" s="6" t="s">
        <v>63</v>
      </c>
      <c r="E37" s="6" t="s">
        <v>30</v>
      </c>
      <c r="F37" s="27" t="s">
        <v>17</v>
      </c>
    </row>
    <row r="38" spans="1:6">
      <c r="A38" s="46" t="s">
        <v>65</v>
      </c>
      <c r="B38" s="47"/>
      <c r="C38" s="48"/>
      <c r="D38" s="6" t="s">
        <v>63</v>
      </c>
      <c r="E38" s="6" t="s">
        <v>30</v>
      </c>
      <c r="F38" s="27" t="s">
        <v>17</v>
      </c>
    </row>
    <row r="39" spans="1:6">
      <c r="A39" s="46" t="s">
        <v>66</v>
      </c>
      <c r="B39" s="47"/>
      <c r="C39" s="48"/>
      <c r="D39" s="6" t="s">
        <v>67</v>
      </c>
      <c r="E39" s="6" t="s">
        <v>30</v>
      </c>
      <c r="F39" s="27" t="s">
        <v>17</v>
      </c>
    </row>
    <row r="40" spans="1:6">
      <c r="A40" s="58" t="s">
        <v>68</v>
      </c>
      <c r="B40" s="59"/>
      <c r="C40" s="60"/>
      <c r="D40" s="6" t="s">
        <v>67</v>
      </c>
      <c r="E40" s="6" t="s">
        <v>55</v>
      </c>
      <c r="F40" s="28"/>
    </row>
    <row r="41" spans="1:6">
      <c r="A41" s="46" t="s">
        <v>69</v>
      </c>
      <c r="B41" s="47"/>
      <c r="C41" s="48"/>
      <c r="D41" s="6" t="s">
        <v>54</v>
      </c>
      <c r="E41" s="6" t="s">
        <v>55</v>
      </c>
      <c r="F41" s="28"/>
    </row>
    <row r="42" spans="1:6">
      <c r="A42" s="46" t="s">
        <v>70</v>
      </c>
      <c r="B42" s="47"/>
      <c r="C42" s="48"/>
      <c r="D42" s="6" t="s">
        <v>71</v>
      </c>
      <c r="E42" s="6" t="s">
        <v>55</v>
      </c>
      <c r="F42" s="27" t="s">
        <v>72</v>
      </c>
    </row>
    <row r="43" spans="1:6">
      <c r="A43" s="46"/>
      <c r="B43" s="47"/>
      <c r="C43" s="48"/>
      <c r="D43" s="6"/>
      <c r="E43" s="6"/>
      <c r="F43" s="9"/>
    </row>
    <row r="44" spans="1:6" ht="21.75" customHeight="1">
      <c r="A44" s="52" t="s">
        <v>73</v>
      </c>
      <c r="B44" s="53"/>
      <c r="C44" s="53"/>
      <c r="D44" s="53"/>
      <c r="E44" s="53"/>
      <c r="F44" s="54"/>
    </row>
    <row r="45" spans="1:6">
      <c r="A45" s="61" t="s">
        <v>24</v>
      </c>
      <c r="B45" s="56"/>
      <c r="C45" s="57"/>
      <c r="D45" s="3" t="s">
        <v>25</v>
      </c>
      <c r="E45" s="3" t="s">
        <v>26</v>
      </c>
      <c r="F45" s="4" t="s">
        <v>27</v>
      </c>
    </row>
    <row r="46" spans="1:6">
      <c r="A46" s="46" t="s">
        <v>74</v>
      </c>
      <c r="B46" s="47"/>
      <c r="C46" s="48"/>
      <c r="D46" s="6" t="s">
        <v>75</v>
      </c>
      <c r="E46" s="6" t="s">
        <v>30</v>
      </c>
      <c r="F46" s="27" t="s">
        <v>76</v>
      </c>
    </row>
    <row r="47" spans="1:6">
      <c r="A47" s="46" t="s">
        <v>77</v>
      </c>
      <c r="B47" s="47"/>
      <c r="C47" s="48"/>
      <c r="D47" s="6" t="s">
        <v>54</v>
      </c>
      <c r="E47" s="6" t="s">
        <v>30</v>
      </c>
      <c r="F47" s="27" t="s">
        <v>17</v>
      </c>
    </row>
    <row r="48" spans="1:6" ht="14.45" customHeight="1">
      <c r="A48" s="46" t="s">
        <v>78</v>
      </c>
      <c r="B48" s="47"/>
      <c r="C48" s="48"/>
      <c r="D48" s="6" t="s">
        <v>79</v>
      </c>
      <c r="E48" s="6" t="s">
        <v>30</v>
      </c>
      <c r="F48" s="27" t="s">
        <v>80</v>
      </c>
    </row>
    <row r="49" spans="1:6">
      <c r="A49" s="46" t="s">
        <v>81</v>
      </c>
      <c r="B49" s="47"/>
      <c r="C49" s="48"/>
      <c r="D49" s="6" t="s">
        <v>82</v>
      </c>
      <c r="E49" s="6" t="s">
        <v>30</v>
      </c>
      <c r="F49" s="27" t="s">
        <v>83</v>
      </c>
    </row>
    <row r="50" spans="1:6">
      <c r="A50" s="46" t="s">
        <v>84</v>
      </c>
      <c r="B50" s="47"/>
      <c r="C50" s="48"/>
      <c r="D50" s="6" t="s">
        <v>82</v>
      </c>
      <c r="E50" s="6" t="s">
        <v>30</v>
      </c>
      <c r="F50" s="27" t="s">
        <v>85</v>
      </c>
    </row>
    <row r="51" spans="1:6">
      <c r="A51" s="46" t="s">
        <v>86</v>
      </c>
      <c r="B51" s="47"/>
      <c r="C51" s="48"/>
      <c r="D51" s="6" t="s">
        <v>54</v>
      </c>
      <c r="E51" s="6" t="s">
        <v>30</v>
      </c>
      <c r="F51" s="27" t="s">
        <v>87</v>
      </c>
    </row>
    <row r="52" spans="1:6">
      <c r="A52" s="46"/>
      <c r="B52" s="47"/>
      <c r="C52" s="48"/>
      <c r="D52" s="6"/>
      <c r="E52" s="6"/>
      <c r="F52" s="9"/>
    </row>
    <row r="53" spans="1:6" ht="21.75" customHeight="1">
      <c r="A53" s="52" t="s">
        <v>88</v>
      </c>
      <c r="B53" s="53"/>
      <c r="C53" s="53"/>
      <c r="D53" s="53"/>
      <c r="E53" s="53"/>
      <c r="F53" s="54"/>
    </row>
    <row r="54" spans="1:6">
      <c r="A54" s="10" t="s">
        <v>89</v>
      </c>
      <c r="B54" s="55" t="s">
        <v>90</v>
      </c>
      <c r="C54" s="56"/>
      <c r="D54" s="57"/>
      <c r="E54" s="3" t="s">
        <v>26</v>
      </c>
      <c r="F54" s="3" t="s">
        <v>91</v>
      </c>
    </row>
    <row r="55" spans="1:6">
      <c r="A55" s="11">
        <v>1</v>
      </c>
      <c r="B55" s="49"/>
      <c r="C55" s="50"/>
      <c r="D55" s="51"/>
      <c r="E55" s="12"/>
      <c r="F55" s="13"/>
    </row>
    <row r="56" spans="1:6">
      <c r="A56" s="14">
        <v>2</v>
      </c>
      <c r="B56" s="31"/>
      <c r="C56" s="32"/>
      <c r="D56" s="33"/>
      <c r="E56" s="6"/>
      <c r="F56" s="7"/>
    </row>
    <row r="57" spans="1:6">
      <c r="A57" s="14">
        <v>3</v>
      </c>
      <c r="B57" s="31"/>
      <c r="C57" s="32"/>
      <c r="D57" s="33"/>
      <c r="E57" s="6"/>
      <c r="F57" s="7"/>
    </row>
    <row r="58" spans="1:6">
      <c r="A58" s="14">
        <v>4</v>
      </c>
      <c r="B58" s="31"/>
      <c r="C58" s="32"/>
      <c r="D58" s="33"/>
      <c r="E58" s="6"/>
      <c r="F58" s="7"/>
    </row>
    <row r="59" spans="1:6" ht="15" thickBot="1">
      <c r="A59" s="15">
        <v>5</v>
      </c>
      <c r="B59" s="34"/>
      <c r="C59" s="35"/>
      <c r="D59" s="36"/>
      <c r="E59" s="16"/>
      <c r="F59" s="17"/>
    </row>
    <row r="60" spans="1:6" ht="21" customHeight="1" thickBot="1">
      <c r="A60" s="41" t="s">
        <v>92</v>
      </c>
      <c r="B60" s="42"/>
      <c r="C60" s="42"/>
      <c r="D60" s="42"/>
      <c r="E60" s="42"/>
      <c r="F60" s="43"/>
    </row>
    <row r="61" spans="1:6">
      <c r="A61" s="44" t="s">
        <v>55</v>
      </c>
      <c r="B61" s="45"/>
      <c r="C61" s="18">
        <f>COUNTIF(E20:E51,"Open") + COUNTIF(E20:E51,"Partial")</f>
        <v>6</v>
      </c>
    </row>
    <row r="62" spans="1:6">
      <c r="A62" s="37" t="s">
        <v>30</v>
      </c>
      <c r="B62" s="38"/>
      <c r="C62" s="20">
        <f>COUNTIF(E20:E51,"Closed")</f>
        <v>20</v>
      </c>
    </row>
    <row r="63" spans="1:6" ht="15" thickBot="1">
      <c r="A63" s="39" t="s">
        <v>93</v>
      </c>
      <c r="B63" s="40"/>
      <c r="C63" s="21">
        <f>IF(C61+C62=0,0,C62/(C62+C61))</f>
        <v>0.76923076923076927</v>
      </c>
    </row>
  </sheetData>
  <mergeCells count="76">
    <mergeCell ref="A5:B5"/>
    <mergeCell ref="C5:D5"/>
    <mergeCell ref="A1:F1"/>
    <mergeCell ref="A2:F2"/>
    <mergeCell ref="A3:F3"/>
    <mergeCell ref="A4:B4"/>
    <mergeCell ref="C4:D4"/>
    <mergeCell ref="A12:B12"/>
    <mergeCell ref="C12:F12"/>
    <mergeCell ref="A6:B6"/>
    <mergeCell ref="C6:F6"/>
    <mergeCell ref="A7:B7"/>
    <mergeCell ref="C7:F7"/>
    <mergeCell ref="A8:B8"/>
    <mergeCell ref="C8:F8"/>
    <mergeCell ref="A9:B9"/>
    <mergeCell ref="C9:F9"/>
    <mergeCell ref="A10:F10"/>
    <mergeCell ref="A11:B11"/>
    <mergeCell ref="C11:F11"/>
    <mergeCell ref="A13:B13"/>
    <mergeCell ref="C13:F13"/>
    <mergeCell ref="A14:B14"/>
    <mergeCell ref="C14:F14"/>
    <mergeCell ref="A15:B15"/>
    <mergeCell ref="C15:F15"/>
    <mergeCell ref="A16:B16"/>
    <mergeCell ref="C16:F16"/>
    <mergeCell ref="A27:C27"/>
    <mergeCell ref="A17:B17"/>
    <mergeCell ref="C17:F17"/>
    <mergeCell ref="A18:F18"/>
    <mergeCell ref="A20:C20"/>
    <mergeCell ref="A21:C21"/>
    <mergeCell ref="A19:C19"/>
    <mergeCell ref="A22:C22"/>
    <mergeCell ref="A23:C23"/>
    <mergeCell ref="A24:C24"/>
    <mergeCell ref="A25:C25"/>
    <mergeCell ref="A26:C26"/>
    <mergeCell ref="A39:C39"/>
    <mergeCell ref="A28:C28"/>
    <mergeCell ref="A29:C29"/>
    <mergeCell ref="A32:C32"/>
    <mergeCell ref="A33:C33"/>
    <mergeCell ref="A30:F30"/>
    <mergeCell ref="A31:C31"/>
    <mergeCell ref="A34:C34"/>
    <mergeCell ref="A35:C35"/>
    <mergeCell ref="A36:C36"/>
    <mergeCell ref="A37:C37"/>
    <mergeCell ref="A38:C38"/>
    <mergeCell ref="A51:C51"/>
    <mergeCell ref="A40:C40"/>
    <mergeCell ref="A41:C41"/>
    <mergeCell ref="A42:C42"/>
    <mergeCell ref="A43:C43"/>
    <mergeCell ref="A44:F44"/>
    <mergeCell ref="A45:C45"/>
    <mergeCell ref="A46:C46"/>
    <mergeCell ref="A47:C47"/>
    <mergeCell ref="A48:C48"/>
    <mergeCell ref="A49:C49"/>
    <mergeCell ref="A50:C50"/>
    <mergeCell ref="A52:C52"/>
    <mergeCell ref="B55:D55"/>
    <mergeCell ref="B56:D56"/>
    <mergeCell ref="B57:D57"/>
    <mergeCell ref="A53:F53"/>
    <mergeCell ref="B54:D54"/>
    <mergeCell ref="B58:D58"/>
    <mergeCell ref="B59:D59"/>
    <mergeCell ref="A62:B62"/>
    <mergeCell ref="A63:B63"/>
    <mergeCell ref="A60:F60"/>
    <mergeCell ref="A61:B6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FBDFD-B0C5-4D0B-B504-7C615BECED32}">
  <dimension ref="A1:G58"/>
  <sheetViews>
    <sheetView topLeftCell="A16" workbookViewId="0">
      <selection activeCell="F44" sqref="F44"/>
    </sheetView>
  </sheetViews>
  <sheetFormatPr defaultRowHeight="14.45"/>
  <cols>
    <col min="1" max="1" width="10.5703125" bestFit="1" customWidth="1"/>
    <col min="2" max="2" width="18.7109375" customWidth="1"/>
    <col min="3" max="3" width="27.5703125" customWidth="1"/>
    <col min="4" max="4" width="27" style="19" customWidth="1"/>
    <col min="5" max="5" width="18.85546875" style="19" customWidth="1"/>
    <col min="6" max="6" width="25.5703125" customWidth="1"/>
  </cols>
  <sheetData>
    <row r="1" spans="1:7" ht="25.5" customHeight="1">
      <c r="A1" s="87" t="s">
        <v>0</v>
      </c>
      <c r="B1" s="88"/>
      <c r="C1" s="88"/>
      <c r="D1" s="88"/>
      <c r="E1" s="88"/>
      <c r="F1" s="89"/>
      <c r="G1" s="1"/>
    </row>
    <row r="2" spans="1:7" ht="22.5" customHeight="1">
      <c r="A2" s="90" t="s">
        <v>1</v>
      </c>
      <c r="B2" s="91"/>
      <c r="C2" s="91"/>
      <c r="D2" s="91"/>
      <c r="E2" s="91"/>
      <c r="F2" s="92"/>
    </row>
    <row r="3" spans="1:7" ht="21.75" customHeight="1">
      <c r="A3" s="93" t="s">
        <v>2</v>
      </c>
      <c r="B3" s="94"/>
      <c r="C3" s="94"/>
      <c r="D3" s="94"/>
      <c r="E3" s="94"/>
      <c r="F3" s="95"/>
    </row>
    <row r="4" spans="1:7">
      <c r="A4" s="78" t="s">
        <v>3</v>
      </c>
      <c r="B4" s="79"/>
      <c r="C4" s="81" t="s">
        <v>94</v>
      </c>
      <c r="D4" s="81"/>
      <c r="E4" s="2" t="s">
        <v>5</v>
      </c>
      <c r="F4" s="22">
        <v>1</v>
      </c>
    </row>
    <row r="5" spans="1:7">
      <c r="A5" s="78" t="s">
        <v>6</v>
      </c>
      <c r="B5" s="79"/>
      <c r="C5" s="80" t="s">
        <v>95</v>
      </c>
      <c r="D5" s="99"/>
      <c r="E5" s="2" t="s">
        <v>8</v>
      </c>
      <c r="F5" s="22" t="s">
        <v>96</v>
      </c>
    </row>
    <row r="6" spans="1:7">
      <c r="A6" s="78" t="s">
        <v>10</v>
      </c>
      <c r="B6" s="79"/>
      <c r="C6" s="80" t="s">
        <v>95</v>
      </c>
      <c r="D6" s="81"/>
      <c r="E6" s="81"/>
      <c r="F6" s="82"/>
    </row>
    <row r="7" spans="1:7">
      <c r="A7" s="78" t="s">
        <v>12</v>
      </c>
      <c r="B7" s="79"/>
      <c r="C7" s="80" t="s">
        <v>94</v>
      </c>
      <c r="D7" s="81"/>
      <c r="E7" s="81"/>
      <c r="F7" s="82"/>
    </row>
    <row r="8" spans="1:7">
      <c r="A8" s="78" t="s">
        <v>14</v>
      </c>
      <c r="B8" s="79"/>
      <c r="C8" s="80" t="s">
        <v>97</v>
      </c>
      <c r="D8" s="81"/>
      <c r="E8" s="81"/>
      <c r="F8" s="82"/>
    </row>
    <row r="9" spans="1:7">
      <c r="A9" s="78" t="s">
        <v>16</v>
      </c>
      <c r="B9" s="79"/>
      <c r="C9" s="80" t="s">
        <v>17</v>
      </c>
      <c r="D9" s="81"/>
      <c r="E9" s="81"/>
      <c r="F9" s="82"/>
    </row>
    <row r="10" spans="1:7">
      <c r="A10" s="83" t="s">
        <v>18</v>
      </c>
      <c r="B10" s="84"/>
      <c r="C10" s="84"/>
      <c r="D10" s="84"/>
      <c r="E10" s="84"/>
      <c r="F10" s="85"/>
    </row>
    <row r="11" spans="1:7">
      <c r="A11" s="75" t="s">
        <v>19</v>
      </c>
      <c r="B11" s="76"/>
      <c r="C11" s="49" t="s">
        <v>17</v>
      </c>
      <c r="D11" s="50"/>
      <c r="E11" s="50"/>
      <c r="F11" s="86"/>
    </row>
    <row r="12" spans="1:7">
      <c r="A12" s="62"/>
      <c r="B12" s="63"/>
      <c r="C12" s="31"/>
      <c r="D12" s="32"/>
      <c r="E12" s="32"/>
      <c r="F12" s="77"/>
    </row>
    <row r="13" spans="1:7">
      <c r="A13" s="67"/>
      <c r="B13" s="68"/>
      <c r="C13" s="72"/>
      <c r="D13" s="73"/>
      <c r="E13" s="73"/>
      <c r="F13" s="74"/>
    </row>
    <row r="14" spans="1:7">
      <c r="A14" s="75" t="s">
        <v>20</v>
      </c>
      <c r="B14" s="76"/>
      <c r="C14" s="64" t="s">
        <v>21</v>
      </c>
      <c r="D14" s="65"/>
      <c r="E14" s="65"/>
      <c r="F14" s="66"/>
    </row>
    <row r="15" spans="1:7">
      <c r="A15" s="62"/>
      <c r="B15" s="63"/>
      <c r="C15" s="31"/>
      <c r="D15" s="32"/>
      <c r="E15" s="32"/>
      <c r="F15" s="77"/>
    </row>
    <row r="16" spans="1:7">
      <c r="A16" s="62"/>
      <c r="B16" s="63"/>
      <c r="C16" s="64" t="s">
        <v>22</v>
      </c>
      <c r="D16" s="65"/>
      <c r="E16" s="65"/>
      <c r="F16" s="66"/>
    </row>
    <row r="17" spans="1:6">
      <c r="A17" s="62"/>
      <c r="B17" s="63"/>
      <c r="C17" s="69"/>
      <c r="D17" s="70"/>
      <c r="E17" s="70"/>
      <c r="F17" s="71"/>
    </row>
    <row r="18" spans="1:6" ht="21.75" customHeight="1">
      <c r="A18" s="52" t="s">
        <v>23</v>
      </c>
      <c r="B18" s="53"/>
      <c r="C18" s="53"/>
      <c r="D18" s="53"/>
      <c r="E18" s="53"/>
      <c r="F18" s="54"/>
    </row>
    <row r="19" spans="1:6">
      <c r="A19" s="61" t="s">
        <v>24</v>
      </c>
      <c r="B19" s="56"/>
      <c r="C19" s="57"/>
      <c r="D19" s="3" t="s">
        <v>25</v>
      </c>
      <c r="E19" s="3" t="s">
        <v>26</v>
      </c>
      <c r="F19" s="4" t="s">
        <v>27</v>
      </c>
    </row>
    <row r="20" spans="1:6">
      <c r="A20" s="96" t="s">
        <v>98</v>
      </c>
      <c r="B20" s="97"/>
      <c r="C20" s="98"/>
      <c r="D20" s="5" t="s">
        <v>29</v>
      </c>
      <c r="E20" s="12" t="s">
        <v>30</v>
      </c>
      <c r="F20" s="26" t="s">
        <v>31</v>
      </c>
    </row>
    <row r="21" spans="1:6">
      <c r="A21" s="46" t="s">
        <v>99</v>
      </c>
      <c r="B21" s="47"/>
      <c r="C21" s="48"/>
      <c r="D21" s="5" t="s">
        <v>100</v>
      </c>
      <c r="E21" s="6" t="s">
        <v>30</v>
      </c>
      <c r="F21" s="26" t="s">
        <v>17</v>
      </c>
    </row>
    <row r="22" spans="1:6">
      <c r="A22" s="46" t="s">
        <v>101</v>
      </c>
      <c r="B22" s="47"/>
      <c r="C22" s="48"/>
      <c r="D22" s="5" t="s">
        <v>54</v>
      </c>
      <c r="E22" s="6" t="s">
        <v>30</v>
      </c>
      <c r="F22" s="26" t="s">
        <v>102</v>
      </c>
    </row>
    <row r="23" spans="1:6">
      <c r="A23" s="46" t="s">
        <v>103</v>
      </c>
      <c r="B23" s="47"/>
      <c r="C23" s="48"/>
      <c r="D23" s="5" t="s">
        <v>54</v>
      </c>
      <c r="E23" s="6" t="s">
        <v>30</v>
      </c>
      <c r="F23" s="26" t="s">
        <v>17</v>
      </c>
    </row>
    <row r="24" spans="1:6">
      <c r="A24" s="46" t="s">
        <v>104</v>
      </c>
      <c r="B24" s="47"/>
      <c r="C24" s="48"/>
      <c r="D24" s="5" t="s">
        <v>105</v>
      </c>
      <c r="E24" s="6" t="s">
        <v>30</v>
      </c>
      <c r="F24" s="26" t="s">
        <v>17</v>
      </c>
    </row>
    <row r="25" spans="1:6">
      <c r="A25" s="46" t="s">
        <v>106</v>
      </c>
      <c r="B25" s="47"/>
      <c r="C25" s="48"/>
      <c r="D25" s="5" t="s">
        <v>36</v>
      </c>
      <c r="E25" s="6" t="s">
        <v>55</v>
      </c>
      <c r="F25" s="29"/>
    </row>
    <row r="26" spans="1:6">
      <c r="A26" s="46" t="s">
        <v>107</v>
      </c>
      <c r="B26" s="47"/>
      <c r="C26" s="48"/>
      <c r="D26" s="5" t="s">
        <v>108</v>
      </c>
      <c r="E26" s="6" t="s">
        <v>30</v>
      </c>
      <c r="F26" s="26" t="s">
        <v>109</v>
      </c>
    </row>
    <row r="27" spans="1:6">
      <c r="A27" s="46" t="s">
        <v>110</v>
      </c>
      <c r="B27" s="47"/>
      <c r="C27" s="48"/>
      <c r="D27" s="5" t="s">
        <v>50</v>
      </c>
      <c r="E27" s="6" t="s">
        <v>30</v>
      </c>
      <c r="F27" s="26" t="s">
        <v>111</v>
      </c>
    </row>
    <row r="28" spans="1:6">
      <c r="A28" s="46"/>
      <c r="B28" s="47"/>
      <c r="C28" s="48"/>
      <c r="D28" s="5"/>
      <c r="E28" s="6"/>
      <c r="F28" s="8"/>
    </row>
    <row r="29" spans="1:6" ht="21.75" customHeight="1">
      <c r="A29" s="52" t="s">
        <v>52</v>
      </c>
      <c r="B29" s="53"/>
      <c r="C29" s="53"/>
      <c r="D29" s="53"/>
      <c r="E29" s="53"/>
      <c r="F29" s="54"/>
    </row>
    <row r="30" spans="1:6">
      <c r="A30" s="61" t="s">
        <v>24</v>
      </c>
      <c r="B30" s="56"/>
      <c r="C30" s="57"/>
      <c r="D30" s="3" t="s">
        <v>25</v>
      </c>
      <c r="E30" s="3" t="s">
        <v>26</v>
      </c>
      <c r="F30" s="4" t="s">
        <v>27</v>
      </c>
    </row>
    <row r="31" spans="1:6">
      <c r="A31" s="96" t="s">
        <v>112</v>
      </c>
      <c r="B31" s="97"/>
      <c r="C31" s="98"/>
      <c r="D31" s="12" t="s">
        <v>54</v>
      </c>
      <c r="E31" s="12" t="s">
        <v>55</v>
      </c>
      <c r="F31" s="30"/>
    </row>
    <row r="32" spans="1:6">
      <c r="A32" s="46" t="s">
        <v>113</v>
      </c>
      <c r="B32" s="47"/>
      <c r="C32" s="48"/>
      <c r="D32" s="6" t="s">
        <v>61</v>
      </c>
      <c r="E32" s="6" t="s">
        <v>30</v>
      </c>
      <c r="F32" s="26" t="s">
        <v>111</v>
      </c>
    </row>
    <row r="33" spans="1:6">
      <c r="A33" s="58" t="s">
        <v>114</v>
      </c>
      <c r="B33" s="59"/>
      <c r="C33" s="60"/>
      <c r="D33" s="6" t="s">
        <v>115</v>
      </c>
      <c r="E33" s="6" t="s">
        <v>30</v>
      </c>
      <c r="F33" s="26" t="s">
        <v>111</v>
      </c>
    </row>
    <row r="34" spans="1:6" ht="30" customHeight="1">
      <c r="A34" s="58" t="s">
        <v>116</v>
      </c>
      <c r="B34" s="59"/>
      <c r="C34" s="60"/>
      <c r="D34" s="23" t="s">
        <v>36</v>
      </c>
      <c r="E34" s="6" t="s">
        <v>30</v>
      </c>
      <c r="F34" s="26" t="s">
        <v>17</v>
      </c>
    </row>
    <row r="35" spans="1:6">
      <c r="A35" s="46" t="s">
        <v>117</v>
      </c>
      <c r="B35" s="47"/>
      <c r="C35" s="48"/>
      <c r="D35" s="6" t="s">
        <v>54</v>
      </c>
      <c r="E35" s="6" t="s">
        <v>30</v>
      </c>
      <c r="F35" s="27" t="s">
        <v>118</v>
      </c>
    </row>
    <row r="36" spans="1:6">
      <c r="A36" s="46" t="s">
        <v>119</v>
      </c>
      <c r="B36" s="47"/>
      <c r="C36" s="48"/>
      <c r="D36" s="6" t="s">
        <v>120</v>
      </c>
      <c r="E36" s="6" t="s">
        <v>30</v>
      </c>
      <c r="F36" s="26" t="s">
        <v>17</v>
      </c>
    </row>
    <row r="37" spans="1:6">
      <c r="A37" s="46" t="s">
        <v>121</v>
      </c>
      <c r="B37" s="47"/>
      <c r="C37" s="48"/>
      <c r="D37" s="5" t="s">
        <v>115</v>
      </c>
      <c r="E37" s="6" t="s">
        <v>30</v>
      </c>
      <c r="F37" s="27" t="s">
        <v>122</v>
      </c>
    </row>
    <row r="38" spans="1:6">
      <c r="A38" s="46"/>
      <c r="B38" s="47"/>
      <c r="C38" s="48"/>
      <c r="D38" s="5"/>
      <c r="E38" s="6"/>
      <c r="F38" s="9"/>
    </row>
    <row r="39" spans="1:6" ht="21.75" customHeight="1">
      <c r="A39" s="52" t="s">
        <v>73</v>
      </c>
      <c r="B39" s="53"/>
      <c r="C39" s="53"/>
      <c r="D39" s="53"/>
      <c r="E39" s="53"/>
      <c r="F39" s="54"/>
    </row>
    <row r="40" spans="1:6">
      <c r="A40" s="61" t="s">
        <v>24</v>
      </c>
      <c r="B40" s="56"/>
      <c r="C40" s="57"/>
      <c r="D40" s="3" t="s">
        <v>25</v>
      </c>
      <c r="E40" s="3" t="s">
        <v>26</v>
      </c>
      <c r="F40" s="4" t="s">
        <v>27</v>
      </c>
    </row>
    <row r="41" spans="1:6">
      <c r="A41" s="96" t="s">
        <v>123</v>
      </c>
      <c r="B41" s="97"/>
      <c r="C41" s="98"/>
      <c r="D41" s="12" t="s">
        <v>124</v>
      </c>
      <c r="E41" s="6" t="s">
        <v>30</v>
      </c>
      <c r="F41" s="27" t="s">
        <v>83</v>
      </c>
    </row>
    <row r="42" spans="1:6">
      <c r="A42" s="46" t="s">
        <v>125</v>
      </c>
      <c r="B42" s="47"/>
      <c r="C42" s="48"/>
      <c r="D42" s="6" t="s">
        <v>120</v>
      </c>
      <c r="E42" s="6" t="s">
        <v>30</v>
      </c>
      <c r="F42" s="26" t="s">
        <v>45</v>
      </c>
    </row>
    <row r="43" spans="1:6">
      <c r="A43" s="58" t="s">
        <v>84</v>
      </c>
      <c r="B43" s="59"/>
      <c r="C43" s="60"/>
      <c r="D43" s="6" t="s">
        <v>82</v>
      </c>
      <c r="E43" s="6" t="s">
        <v>30</v>
      </c>
      <c r="F43" s="26" t="s">
        <v>45</v>
      </c>
    </row>
    <row r="44" spans="1:6">
      <c r="A44" s="46" t="s">
        <v>126</v>
      </c>
      <c r="B44" s="47"/>
      <c r="C44" s="48"/>
      <c r="D44" s="6" t="s">
        <v>54</v>
      </c>
      <c r="E44" s="6" t="s">
        <v>30</v>
      </c>
      <c r="F44" s="26" t="s">
        <v>17</v>
      </c>
    </row>
    <row r="45" spans="1:6">
      <c r="A45" s="46"/>
      <c r="B45" s="47"/>
      <c r="C45" s="48"/>
      <c r="D45" s="6"/>
      <c r="E45" s="6"/>
      <c r="F45" s="9"/>
    </row>
    <row r="46" spans="1:6" ht="21.75" customHeight="1">
      <c r="A46" s="52" t="s">
        <v>88</v>
      </c>
      <c r="B46" s="53"/>
      <c r="C46" s="53"/>
      <c r="D46" s="53"/>
      <c r="E46" s="53"/>
      <c r="F46" s="54"/>
    </row>
    <row r="47" spans="1:6">
      <c r="A47" s="10" t="s">
        <v>89</v>
      </c>
      <c r="B47" s="55" t="s">
        <v>90</v>
      </c>
      <c r="C47" s="56"/>
      <c r="D47" s="57"/>
      <c r="E47" s="3" t="s">
        <v>26</v>
      </c>
      <c r="F47" s="3" t="s">
        <v>91</v>
      </c>
    </row>
    <row r="48" spans="1:6">
      <c r="A48" s="11">
        <v>1</v>
      </c>
      <c r="B48" s="49"/>
      <c r="C48" s="50"/>
      <c r="D48" s="51"/>
      <c r="E48" s="12"/>
      <c r="F48" s="13"/>
    </row>
    <row r="49" spans="1:6">
      <c r="A49" s="14">
        <v>2</v>
      </c>
      <c r="B49" s="31"/>
      <c r="C49" s="32"/>
      <c r="D49" s="33"/>
      <c r="E49" s="6"/>
      <c r="F49" s="7"/>
    </row>
    <row r="50" spans="1:6">
      <c r="A50" s="14">
        <v>3</v>
      </c>
      <c r="B50" s="31"/>
      <c r="C50" s="32"/>
      <c r="D50" s="33"/>
      <c r="E50" s="6"/>
      <c r="F50" s="7"/>
    </row>
    <row r="51" spans="1:6">
      <c r="A51" s="14">
        <v>4</v>
      </c>
      <c r="B51" s="31"/>
      <c r="C51" s="32"/>
      <c r="D51" s="33"/>
      <c r="E51" s="6"/>
      <c r="F51" s="7"/>
    </row>
    <row r="52" spans="1:6" ht="15" thickBot="1">
      <c r="A52" s="15">
        <v>5</v>
      </c>
      <c r="B52" s="34"/>
      <c r="C52" s="35"/>
      <c r="D52" s="36"/>
      <c r="E52" s="16"/>
      <c r="F52" s="17"/>
    </row>
    <row r="53" spans="1:6" ht="21" customHeight="1" thickBot="1">
      <c r="A53" s="41" t="s">
        <v>92</v>
      </c>
      <c r="B53" s="42"/>
      <c r="C53" s="42"/>
      <c r="D53" s="42"/>
      <c r="E53" s="42"/>
      <c r="F53" s="43"/>
    </row>
    <row r="54" spans="1:6">
      <c r="A54" s="44" t="s">
        <v>55</v>
      </c>
      <c r="B54" s="45"/>
      <c r="C54" s="18">
        <f>COUNTIF(E20:E45,"Open")</f>
        <v>2</v>
      </c>
    </row>
    <row r="55" spans="1:6">
      <c r="A55" s="37" t="s">
        <v>30</v>
      </c>
      <c r="B55" s="38"/>
      <c r="C55" s="20">
        <f>COUNTIF(E20:E45,"Closed") +COUNTIF(E20:E45,"Partial")</f>
        <v>17</v>
      </c>
    </row>
    <row r="56" spans="1:6" ht="15" thickBot="1">
      <c r="A56" s="39" t="s">
        <v>93</v>
      </c>
      <c r="B56" s="40"/>
      <c r="C56" s="21">
        <f>IF(C54+C55=0,0,C55/(C55+C54))</f>
        <v>0.89473684210526316</v>
      </c>
    </row>
    <row r="57" spans="1:6">
      <c r="A57" s="24"/>
    </row>
    <row r="58" spans="1:6">
      <c r="A58" s="19"/>
    </row>
  </sheetData>
  <mergeCells count="69">
    <mergeCell ref="A5:B5"/>
    <mergeCell ref="C5:D5"/>
    <mergeCell ref="A1:F1"/>
    <mergeCell ref="A2:F2"/>
    <mergeCell ref="A3:F3"/>
    <mergeCell ref="A4:B4"/>
    <mergeCell ref="C4:D4"/>
    <mergeCell ref="A12:B12"/>
    <mergeCell ref="C12:F12"/>
    <mergeCell ref="A6:B6"/>
    <mergeCell ref="C6:F6"/>
    <mergeCell ref="A7:B7"/>
    <mergeCell ref="C7:F7"/>
    <mergeCell ref="A8:B8"/>
    <mergeCell ref="C8:F8"/>
    <mergeCell ref="A9:B9"/>
    <mergeCell ref="C9:F9"/>
    <mergeCell ref="A10:F10"/>
    <mergeCell ref="A11:B11"/>
    <mergeCell ref="C11:F11"/>
    <mergeCell ref="A13:B13"/>
    <mergeCell ref="C13:F13"/>
    <mergeCell ref="A14:B14"/>
    <mergeCell ref="C14:F14"/>
    <mergeCell ref="A15:B15"/>
    <mergeCell ref="C15:F15"/>
    <mergeCell ref="C16:F16"/>
    <mergeCell ref="A16:B16"/>
    <mergeCell ref="A27:C27"/>
    <mergeCell ref="A17:B17"/>
    <mergeCell ref="C17:F17"/>
    <mergeCell ref="A18:F18"/>
    <mergeCell ref="A19:C19"/>
    <mergeCell ref="A20:C20"/>
    <mergeCell ref="A21:C21"/>
    <mergeCell ref="A22:C22"/>
    <mergeCell ref="A23:C23"/>
    <mergeCell ref="A24:C24"/>
    <mergeCell ref="A25:C25"/>
    <mergeCell ref="A26:C26"/>
    <mergeCell ref="A39:F39"/>
    <mergeCell ref="A28:C28"/>
    <mergeCell ref="A29:F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B51:D51"/>
    <mergeCell ref="A40:C40"/>
    <mergeCell ref="A41:C41"/>
    <mergeCell ref="A42:C42"/>
    <mergeCell ref="A43:C43"/>
    <mergeCell ref="A44:C44"/>
    <mergeCell ref="A45:C45"/>
    <mergeCell ref="A46:F46"/>
    <mergeCell ref="B47:D47"/>
    <mergeCell ref="B48:D48"/>
    <mergeCell ref="B49:D49"/>
    <mergeCell ref="B50:D50"/>
    <mergeCell ref="B52:D52"/>
    <mergeCell ref="A53:F53"/>
    <mergeCell ref="A54:B54"/>
    <mergeCell ref="A55:B55"/>
    <mergeCell ref="A56:B56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186E8-2FE8-41A9-B6F6-B35BEB23EBB2}">
  <dimension ref="A1:G46"/>
  <sheetViews>
    <sheetView tabSelected="1" topLeftCell="A10" workbookViewId="0">
      <selection activeCell="F32" sqref="F32"/>
    </sheetView>
  </sheetViews>
  <sheetFormatPr defaultRowHeight="14.45"/>
  <cols>
    <col min="1" max="1" width="10.5703125" bestFit="1" customWidth="1"/>
    <col min="2" max="2" width="18.7109375" customWidth="1"/>
    <col min="3" max="3" width="29.5703125" customWidth="1"/>
    <col min="4" max="4" width="27" style="19" customWidth="1"/>
    <col min="5" max="5" width="18.85546875" style="19" customWidth="1"/>
    <col min="6" max="6" width="28.7109375" customWidth="1"/>
  </cols>
  <sheetData>
    <row r="1" spans="1:7" ht="25.5" customHeight="1">
      <c r="A1" s="87" t="s">
        <v>0</v>
      </c>
      <c r="B1" s="88"/>
      <c r="C1" s="88"/>
      <c r="D1" s="88"/>
      <c r="E1" s="88"/>
      <c r="F1" s="89"/>
      <c r="G1" s="1"/>
    </row>
    <row r="2" spans="1:7" ht="22.5" customHeight="1">
      <c r="A2" s="90" t="s">
        <v>1</v>
      </c>
      <c r="B2" s="91"/>
      <c r="C2" s="91"/>
      <c r="D2" s="91"/>
      <c r="E2" s="91"/>
      <c r="F2" s="92"/>
    </row>
    <row r="3" spans="1:7" ht="21.75" customHeight="1">
      <c r="A3" s="93" t="s">
        <v>2</v>
      </c>
      <c r="B3" s="94"/>
      <c r="C3" s="94"/>
      <c r="D3" s="94"/>
      <c r="E3" s="94"/>
      <c r="F3" s="95"/>
    </row>
    <row r="4" spans="1:7">
      <c r="A4" s="78" t="s">
        <v>3</v>
      </c>
      <c r="B4" s="79"/>
      <c r="C4" s="81" t="s">
        <v>127</v>
      </c>
      <c r="D4" s="81"/>
      <c r="E4" s="2" t="s">
        <v>5</v>
      </c>
      <c r="F4" s="22">
        <v>1</v>
      </c>
    </row>
    <row r="5" spans="1:7">
      <c r="A5" s="78" t="s">
        <v>6</v>
      </c>
      <c r="B5" s="79"/>
      <c r="C5" s="80" t="s">
        <v>128</v>
      </c>
      <c r="D5" s="99"/>
      <c r="E5" s="2" t="s">
        <v>8</v>
      </c>
      <c r="F5" s="22" t="s">
        <v>129</v>
      </c>
    </row>
    <row r="6" spans="1:7">
      <c r="A6" s="78" t="s">
        <v>10</v>
      </c>
      <c r="B6" s="79"/>
      <c r="C6" s="80" t="s">
        <v>130</v>
      </c>
      <c r="D6" s="81"/>
      <c r="E6" s="81"/>
      <c r="F6" s="82"/>
    </row>
    <row r="7" spans="1:7">
      <c r="A7" s="78" t="s">
        <v>12</v>
      </c>
      <c r="B7" s="79"/>
      <c r="C7" s="80" t="s">
        <v>131</v>
      </c>
      <c r="D7" s="81"/>
      <c r="E7" s="81"/>
      <c r="F7" s="82"/>
    </row>
    <row r="8" spans="1:7">
      <c r="A8" s="78" t="s">
        <v>14</v>
      </c>
      <c r="B8" s="79"/>
      <c r="C8" s="80" t="s">
        <v>132</v>
      </c>
      <c r="D8" s="81"/>
      <c r="E8" s="81"/>
      <c r="F8" s="82"/>
    </row>
    <row r="9" spans="1:7">
      <c r="A9" s="78" t="s">
        <v>16</v>
      </c>
      <c r="B9" s="79"/>
      <c r="C9" s="80" t="s">
        <v>17</v>
      </c>
      <c r="D9" s="81"/>
      <c r="E9" s="81"/>
      <c r="F9" s="82"/>
    </row>
    <row r="10" spans="1:7">
      <c r="A10" s="83" t="s">
        <v>18</v>
      </c>
      <c r="B10" s="84"/>
      <c r="C10" s="84"/>
      <c r="D10" s="84"/>
      <c r="E10" s="84"/>
      <c r="F10" s="85"/>
    </row>
    <row r="11" spans="1:7">
      <c r="A11" s="75" t="s">
        <v>19</v>
      </c>
      <c r="B11" s="76"/>
      <c r="C11" s="49" t="s">
        <v>17</v>
      </c>
      <c r="D11" s="50"/>
      <c r="E11" s="50"/>
      <c r="F11" s="86"/>
    </row>
    <row r="12" spans="1:7">
      <c r="A12" s="62"/>
      <c r="B12" s="63"/>
      <c r="C12" s="31"/>
      <c r="D12" s="32"/>
      <c r="E12" s="32"/>
      <c r="F12" s="77"/>
    </row>
    <row r="13" spans="1:7">
      <c r="A13" s="67"/>
      <c r="B13" s="68"/>
      <c r="C13" s="72"/>
      <c r="D13" s="73"/>
      <c r="E13" s="73"/>
      <c r="F13" s="74"/>
    </row>
    <row r="14" spans="1:7">
      <c r="A14" s="75" t="s">
        <v>20</v>
      </c>
      <c r="B14" s="76"/>
      <c r="C14" s="64" t="s">
        <v>21</v>
      </c>
      <c r="D14" s="65"/>
      <c r="E14" s="65"/>
      <c r="F14" s="66"/>
    </row>
    <row r="15" spans="1:7">
      <c r="A15" s="62"/>
      <c r="B15" s="63"/>
      <c r="C15" s="31"/>
      <c r="D15" s="32"/>
      <c r="E15" s="32"/>
      <c r="F15" s="77"/>
    </row>
    <row r="16" spans="1:7">
      <c r="A16" s="62"/>
      <c r="B16" s="63"/>
      <c r="C16" s="64" t="s">
        <v>22</v>
      </c>
      <c r="D16" s="65"/>
      <c r="E16" s="65"/>
      <c r="F16" s="66"/>
    </row>
    <row r="17" spans="1:6">
      <c r="A17" s="62"/>
      <c r="B17" s="63"/>
      <c r="C17" s="69"/>
      <c r="D17" s="70"/>
      <c r="E17" s="70"/>
      <c r="F17" s="71"/>
    </row>
    <row r="18" spans="1:6" ht="21.75" customHeight="1">
      <c r="A18" s="52" t="s">
        <v>23</v>
      </c>
      <c r="B18" s="53"/>
      <c r="C18" s="53"/>
      <c r="D18" s="53"/>
      <c r="E18" s="53"/>
      <c r="F18" s="54"/>
    </row>
    <row r="19" spans="1:6">
      <c r="A19" s="61" t="s">
        <v>24</v>
      </c>
      <c r="B19" s="56"/>
      <c r="C19" s="57"/>
      <c r="D19" s="3" t="s">
        <v>25</v>
      </c>
      <c r="E19" s="3" t="s">
        <v>26</v>
      </c>
      <c r="F19" s="4" t="s">
        <v>27</v>
      </c>
    </row>
    <row r="20" spans="1:6">
      <c r="A20" s="96" t="s">
        <v>133</v>
      </c>
      <c r="B20" s="97"/>
      <c r="C20" s="98"/>
      <c r="D20" s="5" t="s">
        <v>29</v>
      </c>
      <c r="E20" s="12" t="s">
        <v>30</v>
      </c>
      <c r="F20" s="26" t="s">
        <v>31</v>
      </c>
    </row>
    <row r="21" spans="1:6">
      <c r="A21" s="46" t="s">
        <v>134</v>
      </c>
      <c r="B21" s="47"/>
      <c r="C21" s="48"/>
      <c r="D21" s="6" t="s">
        <v>135</v>
      </c>
      <c r="E21" s="6" t="s">
        <v>30</v>
      </c>
      <c r="F21" s="26" t="s">
        <v>136</v>
      </c>
    </row>
    <row r="22" spans="1:6">
      <c r="A22" s="46" t="s">
        <v>137</v>
      </c>
      <c r="B22" s="47"/>
      <c r="C22" s="48"/>
      <c r="D22" s="6" t="s">
        <v>135</v>
      </c>
      <c r="E22" s="6" t="s">
        <v>30</v>
      </c>
      <c r="F22" s="26" t="s">
        <v>136</v>
      </c>
    </row>
    <row r="23" spans="1:6">
      <c r="A23" s="46"/>
      <c r="B23" s="47"/>
      <c r="C23" s="48"/>
      <c r="D23" s="5"/>
      <c r="E23" s="25"/>
      <c r="F23" s="8"/>
    </row>
    <row r="24" spans="1:6" ht="21.75" customHeight="1">
      <c r="A24" s="52" t="s">
        <v>52</v>
      </c>
      <c r="B24" s="53"/>
      <c r="C24" s="53"/>
      <c r="D24" s="53"/>
      <c r="E24" s="53"/>
      <c r="F24" s="54"/>
    </row>
    <row r="25" spans="1:6">
      <c r="A25" s="61" t="s">
        <v>24</v>
      </c>
      <c r="B25" s="56"/>
      <c r="C25" s="57"/>
      <c r="D25" s="3" t="s">
        <v>25</v>
      </c>
      <c r="E25" s="3" t="s">
        <v>26</v>
      </c>
      <c r="F25" s="4" t="s">
        <v>27</v>
      </c>
    </row>
    <row r="26" spans="1:6">
      <c r="A26" s="96" t="s">
        <v>138</v>
      </c>
      <c r="B26" s="97"/>
      <c r="C26" s="98"/>
      <c r="D26" s="12" t="s">
        <v>54</v>
      </c>
      <c r="E26" s="12" t="s">
        <v>55</v>
      </c>
      <c r="F26" s="30"/>
    </row>
    <row r="27" spans="1:6">
      <c r="A27" s="46" t="s">
        <v>139</v>
      </c>
      <c r="B27" s="47"/>
      <c r="C27" s="48"/>
      <c r="D27" s="6" t="s">
        <v>115</v>
      </c>
      <c r="E27" s="6" t="s">
        <v>30</v>
      </c>
      <c r="F27" s="9" t="s">
        <v>140</v>
      </c>
    </row>
    <row r="28" spans="1:6">
      <c r="A28" s="46" t="s">
        <v>141</v>
      </c>
      <c r="B28" s="47"/>
      <c r="C28" s="48"/>
      <c r="D28" s="6" t="s">
        <v>54</v>
      </c>
      <c r="E28" s="6" t="s">
        <v>30</v>
      </c>
      <c r="F28" s="9" t="s">
        <v>142</v>
      </c>
    </row>
    <row r="29" spans="1:6" ht="21.75" customHeight="1">
      <c r="A29" s="52" t="s">
        <v>73</v>
      </c>
      <c r="B29" s="53"/>
      <c r="C29" s="53"/>
      <c r="D29" s="53"/>
      <c r="E29" s="53"/>
      <c r="F29" s="54"/>
    </row>
    <row r="30" spans="1:6">
      <c r="A30" s="61" t="s">
        <v>24</v>
      </c>
      <c r="B30" s="56"/>
      <c r="C30" s="57"/>
      <c r="D30" s="3" t="s">
        <v>25</v>
      </c>
      <c r="E30" s="3" t="s">
        <v>26</v>
      </c>
      <c r="F30" s="4" t="s">
        <v>27</v>
      </c>
    </row>
    <row r="31" spans="1:6">
      <c r="A31" s="96" t="s">
        <v>143</v>
      </c>
      <c r="B31" s="97"/>
      <c r="C31" s="98"/>
      <c r="D31" s="12" t="s">
        <v>67</v>
      </c>
      <c r="E31" s="6" t="s">
        <v>30</v>
      </c>
      <c r="F31" s="26" t="s">
        <v>109</v>
      </c>
    </row>
    <row r="32" spans="1:6">
      <c r="A32" s="46" t="s">
        <v>144</v>
      </c>
      <c r="B32" s="47"/>
      <c r="C32" s="48"/>
      <c r="D32" s="6" t="s">
        <v>47</v>
      </c>
      <c r="E32" s="6" t="s">
        <v>55</v>
      </c>
      <c r="F32" s="30"/>
    </row>
    <row r="33" spans="1:6">
      <c r="A33" s="46" t="s">
        <v>145</v>
      </c>
      <c r="B33" s="47"/>
      <c r="C33" s="48"/>
      <c r="D33" s="6" t="s">
        <v>124</v>
      </c>
      <c r="E33" s="6" t="s">
        <v>55</v>
      </c>
      <c r="F33" s="27" t="s">
        <v>83</v>
      </c>
    </row>
    <row r="34" spans="1:6" ht="21.75" customHeight="1">
      <c r="A34" s="52" t="s">
        <v>88</v>
      </c>
      <c r="B34" s="53"/>
      <c r="C34" s="53"/>
      <c r="D34" s="53"/>
      <c r="E34" s="53"/>
      <c r="F34" s="54"/>
    </row>
    <row r="35" spans="1:6">
      <c r="A35" s="10" t="s">
        <v>89</v>
      </c>
      <c r="B35" s="55" t="s">
        <v>90</v>
      </c>
      <c r="C35" s="56"/>
      <c r="D35" s="57"/>
      <c r="E35" s="3" t="s">
        <v>26</v>
      </c>
      <c r="F35" s="3" t="s">
        <v>91</v>
      </c>
    </row>
    <row r="36" spans="1:6">
      <c r="A36" s="11">
        <v>1</v>
      </c>
      <c r="B36" s="49"/>
      <c r="C36" s="50"/>
      <c r="D36" s="51"/>
      <c r="E36" s="12"/>
      <c r="F36" s="13"/>
    </row>
    <row r="37" spans="1:6">
      <c r="A37" s="14">
        <v>2</v>
      </c>
      <c r="B37" s="31"/>
      <c r="C37" s="32"/>
      <c r="D37" s="33"/>
      <c r="E37" s="6"/>
      <c r="F37" s="7"/>
    </row>
    <row r="38" spans="1:6">
      <c r="A38" s="14">
        <v>3</v>
      </c>
      <c r="B38" s="31"/>
      <c r="C38" s="32"/>
      <c r="D38" s="33"/>
      <c r="E38" s="6"/>
      <c r="F38" s="7"/>
    </row>
    <row r="39" spans="1:6">
      <c r="A39" s="14">
        <v>4</v>
      </c>
      <c r="B39" s="31"/>
      <c r="C39" s="32"/>
      <c r="D39" s="33"/>
      <c r="E39" s="6"/>
      <c r="F39" s="7"/>
    </row>
    <row r="40" spans="1:6" ht="15" thickBot="1">
      <c r="A40" s="15">
        <v>5</v>
      </c>
      <c r="B40" s="34"/>
      <c r="C40" s="35"/>
      <c r="D40" s="36"/>
      <c r="E40" s="16"/>
      <c r="F40" s="17"/>
    </row>
    <row r="41" spans="1:6" ht="21" customHeight="1" thickBot="1">
      <c r="A41" s="41" t="s">
        <v>92</v>
      </c>
      <c r="B41" s="42"/>
      <c r="C41" s="42"/>
      <c r="D41" s="42"/>
      <c r="E41" s="42"/>
      <c r="F41" s="43"/>
    </row>
    <row r="42" spans="1:6">
      <c r="A42" s="44" t="s">
        <v>55</v>
      </c>
      <c r="B42" s="45"/>
      <c r="C42" s="18">
        <f>COUNTIF(E20:E33,"Open") + COUNTIF(E20:E33,"Partial")</f>
        <v>3</v>
      </c>
    </row>
    <row r="43" spans="1:6">
      <c r="A43" s="37" t="s">
        <v>30</v>
      </c>
      <c r="B43" s="38"/>
      <c r="C43" s="20">
        <f>COUNTIF(E20:E33,"Closed")</f>
        <v>6</v>
      </c>
    </row>
    <row r="44" spans="1:6" ht="15" thickBot="1">
      <c r="A44" s="39" t="s">
        <v>93</v>
      </c>
      <c r="B44" s="40"/>
      <c r="C44" s="21">
        <f>IF(C42+C43=0,0,C43/(C43+C42))</f>
        <v>0.66666666666666663</v>
      </c>
    </row>
    <row r="45" spans="1:6">
      <c r="A45" s="24"/>
    </row>
    <row r="46" spans="1:6">
      <c r="A46" s="19"/>
    </row>
  </sheetData>
  <mergeCells count="57">
    <mergeCell ref="A5:B5"/>
    <mergeCell ref="C5:D5"/>
    <mergeCell ref="A1:F1"/>
    <mergeCell ref="A2:F2"/>
    <mergeCell ref="A3:F3"/>
    <mergeCell ref="A4:B4"/>
    <mergeCell ref="C4:D4"/>
    <mergeCell ref="A12:B12"/>
    <mergeCell ref="C12:F12"/>
    <mergeCell ref="A6:B6"/>
    <mergeCell ref="C6:F6"/>
    <mergeCell ref="A7:B7"/>
    <mergeCell ref="C7:F7"/>
    <mergeCell ref="A8:B8"/>
    <mergeCell ref="C8:F8"/>
    <mergeCell ref="A9:B9"/>
    <mergeCell ref="C9:F9"/>
    <mergeCell ref="A10:F10"/>
    <mergeCell ref="A11:B11"/>
    <mergeCell ref="C11:F11"/>
    <mergeCell ref="A13:B13"/>
    <mergeCell ref="C13:F13"/>
    <mergeCell ref="A14:B14"/>
    <mergeCell ref="C14:F14"/>
    <mergeCell ref="A15:B15"/>
    <mergeCell ref="C15:F15"/>
    <mergeCell ref="C16:F16"/>
    <mergeCell ref="A16:B16"/>
    <mergeCell ref="A24:F24"/>
    <mergeCell ref="A17:B17"/>
    <mergeCell ref="C17:F17"/>
    <mergeCell ref="A18:F18"/>
    <mergeCell ref="A19:C19"/>
    <mergeCell ref="A20:C20"/>
    <mergeCell ref="A21:C21"/>
    <mergeCell ref="A22:C22"/>
    <mergeCell ref="A23:C23"/>
    <mergeCell ref="A31:C31"/>
    <mergeCell ref="A25:C25"/>
    <mergeCell ref="A26:C26"/>
    <mergeCell ref="A27:C27"/>
    <mergeCell ref="A28:C28"/>
    <mergeCell ref="A29:F29"/>
    <mergeCell ref="A30:C30"/>
    <mergeCell ref="B37:D37"/>
    <mergeCell ref="A32:C32"/>
    <mergeCell ref="A33:C33"/>
    <mergeCell ref="A34:F34"/>
    <mergeCell ref="B35:D35"/>
    <mergeCell ref="B36:D36"/>
    <mergeCell ref="A44:B44"/>
    <mergeCell ref="B38:D38"/>
    <mergeCell ref="B39:D39"/>
    <mergeCell ref="B40:D40"/>
    <mergeCell ref="A41:F41"/>
    <mergeCell ref="A42:B42"/>
    <mergeCell ref="A43:B4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ew Business" ma:contentTypeID="0x010100EF4F210A1655654DB2FBFC0DF9C2898E00692018FBFDC31F4AA496FE7759D4C2D0" ma:contentTypeVersion="16" ma:contentTypeDescription="" ma:contentTypeScope="" ma:versionID="111a9657544fb107c350632f9c90ae53">
  <xsd:schema xmlns:xsd="http://www.w3.org/2001/XMLSchema" xmlns:xs="http://www.w3.org/2001/XMLSchema" xmlns:p="http://schemas.microsoft.com/office/2006/metadata/properties" xmlns:ns2="17223703-a811-4923-9839-843be2f60bb3" xmlns:ns3="122ef85a-941c-4be8-a4e1-0885e884eb2c" targetNamespace="http://schemas.microsoft.com/office/2006/metadata/properties" ma:root="true" ma:fieldsID="889be40243bda2b0ddf3173125f32128" ns2:_="" ns3:_="">
    <xsd:import namespace="17223703-a811-4923-9839-843be2f60bb3"/>
    <xsd:import namespace="122ef85a-941c-4be8-a4e1-0885e884eb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23703-a811-4923-9839-843be2f60b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dd18cca-ef3a-410f-89b6-8831f19b25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ef85a-941c-4be8-a4e1-0885e884eb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3DB6C9-9993-4590-B68A-8EDB359009CC}"/>
</file>

<file path=customXml/itemProps2.xml><?xml version="1.0" encoding="utf-8"?>
<ds:datastoreItem xmlns:ds="http://schemas.openxmlformats.org/officeDocument/2006/customXml" ds:itemID="{FE249F64-66BC-4365-8A68-E560BF8F4F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Bowden</dc:creator>
  <cp:keywords/>
  <dc:description/>
  <cp:lastModifiedBy>Guest User</cp:lastModifiedBy>
  <cp:revision/>
  <dcterms:created xsi:type="dcterms:W3CDTF">2021-05-21T04:34:01Z</dcterms:created>
  <dcterms:modified xsi:type="dcterms:W3CDTF">2022-05-04T12:24:22Z</dcterms:modified>
  <cp:category/>
  <cp:contentStatus/>
</cp:coreProperties>
</file>